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0E1021C7-C053-4229-A83A-44966C0D40D0}" xr6:coauthVersionLast="47" xr6:coauthVersionMax="47" xr10:uidLastSave="{00000000-0000-0000-0000-000000000000}"/>
  <bookViews>
    <workbookView xWindow="3120" yWindow="1155" windowWidth="14745" windowHeight="11385" xr2:uid="{646D8B25-B840-4059-A892-5751C254EEA8}"/>
  </bookViews>
  <sheets>
    <sheet name="Lot 8 Rec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9" i="1" l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S4" i="1"/>
  <c r="S6" i="1" s="1"/>
  <c r="N4" i="1"/>
  <c r="N121" i="1" s="1"/>
  <c r="N3" i="1"/>
</calcChain>
</file>

<file path=xl/sharedStrings.xml><?xml version="1.0" encoding="utf-8"?>
<sst xmlns="http://schemas.openxmlformats.org/spreadsheetml/2006/main" count="582" uniqueCount="481">
  <si>
    <r>
      <t xml:space="preserve">1.- EN CAS D'OFERTAR EL PRODUCTE REFERENCIAT ÉS OBLIGATORI POSAR EL </t>
    </r>
    <r>
      <rPr>
        <b/>
        <sz val="11"/>
        <color rgb="FFFF0000"/>
        <rFont val="Aptos Narrow"/>
        <family val="2"/>
        <scheme val="minor"/>
      </rPr>
      <t>PREU UNITARI</t>
    </r>
    <r>
      <rPr>
        <sz val="11"/>
        <color theme="1"/>
        <rFont val="Aptos Narrow"/>
        <family val="2"/>
        <scheme val="minor"/>
      </rPr>
      <t xml:space="preserve"> EN LA TOTALITAT DELS ANYS (COLUMNA K, L, M). 
2.- SI NO S'OFERTA ÉS OBLIGATORI DEIXAR LES </t>
    </r>
    <r>
      <rPr>
        <b/>
        <sz val="11"/>
        <color rgb="FFFF0000"/>
        <rFont val="Aptos Narrow"/>
        <family val="2"/>
        <scheme val="minor"/>
      </rPr>
      <t>CEL.LES EN BLANC</t>
    </r>
    <r>
      <rPr>
        <sz val="11"/>
        <color theme="1"/>
        <rFont val="Aptos Narrow"/>
        <family val="2"/>
        <scheme val="minor"/>
      </rPr>
      <t xml:space="preserve">
</t>
    </r>
  </si>
  <si>
    <t>ITEM</t>
  </si>
  <si>
    <t>DESCRIPCIÓ</t>
  </si>
  <si>
    <t>REFERENCIA</t>
  </si>
  <si>
    <t>MARCA</t>
  </si>
  <si>
    <t>ESPECIFICACIONS</t>
  </si>
  <si>
    <t>TOTAL ATL</t>
  </si>
  <si>
    <t>Import Total*</t>
  </si>
  <si>
    <t>Pressupost  de Licitació</t>
  </si>
  <si>
    <t>Referències ofertades</t>
  </si>
  <si>
    <t>Referències totals del lot</t>
  </si>
  <si>
    <t>Percentatge</t>
  </si>
  <si>
    <t>TOTAL LOT 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</si>
  <si>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</si>
  <si>
    <t>Total 2026</t>
  </si>
  <si>
    <t>Total 2027</t>
  </si>
  <si>
    <t>Total 2028</t>
  </si>
  <si>
    <t>Preu 
unitari ofert 2026</t>
  </si>
  <si>
    <t>Preu
 unitari ofert 2027</t>
  </si>
  <si>
    <t>Preu 
unitari ofert 2028</t>
  </si>
  <si>
    <t xml:space="preserve">VIDRAFOC </t>
  </si>
  <si>
    <t>Densímetro 1,100-1,200</t>
  </si>
  <si>
    <t>BERM.3031006</t>
  </si>
  <si>
    <t>Densímetro 1,200-1,300</t>
  </si>
  <si>
    <t>BERM.3031007</t>
  </si>
  <si>
    <t>Deltalab</t>
  </si>
  <si>
    <t>BRAND</t>
  </si>
  <si>
    <t>Millipore</t>
  </si>
  <si>
    <t>VWR</t>
  </si>
  <si>
    <t>Brand</t>
  </si>
  <si>
    <t>Metrohm</t>
  </si>
  <si>
    <t>WTW</t>
  </si>
  <si>
    <t>Scharlab</t>
  </si>
  <si>
    <t>-</t>
  </si>
  <si>
    <t>SWAN ANALYTICS</t>
  </si>
  <si>
    <t>8.1</t>
  </si>
  <si>
    <t>Oxigen Limpieza Solution</t>
  </si>
  <si>
    <t xml:space="preserve"> RL/G 205204</t>
  </si>
  <si>
    <t>WTW™ Solución de limpieza para sensores de oxígeno galvánico de WTW™ StirrOx G™, CellOx 325™, DurOx 325™ Color: transparente</t>
  </si>
  <si>
    <t>8.2</t>
  </si>
  <si>
    <t>300pcs Hisopos de Algodón 300PCS Bastoncillos de Algodón de Madera 15 cm Hisopos Algodón</t>
  </si>
  <si>
    <t>HISOPOSALG</t>
  </si>
  <si>
    <t>Hisopos de algodón con vástago de madera</t>
  </si>
  <si>
    <t>8.3</t>
  </si>
  <si>
    <t>Cubeta 1 cm de vidrio óptico</t>
  </si>
  <si>
    <t xml:space="preserve"> 1236/1</t>
  </si>
  <si>
    <t>Hellma</t>
  </si>
  <si>
    <t>Cubeta de vidrio óptico serie MACRO. Transmisión 360-2.500 nm ; Serie: 6030 ; Paso luz mm: 10 ; Capacidad µl: 3.500; Dimensiones mm (al x an x f): 45 x 12,5 x 12,5 ; Tapa: no</t>
  </si>
  <si>
    <t>8.4</t>
  </si>
  <si>
    <t>Cubeta 10 cm de vidrio óptico especial</t>
  </si>
  <si>
    <t>1237/8</t>
  </si>
  <si>
    <t>Cubeta de vidrio óptico especial serie MACRO. Transmisión 320-2.500 nm ; Serie: 100-OS ; Paso luz mm: 100 ; Capacidad µl: 35.000; Dimensiones mm (al x an x f): 45 x 12,5 x 102,5 ; Tapa: sí</t>
  </si>
  <si>
    <t>8.5</t>
  </si>
  <si>
    <t>Cubeta 5 cm de vidrio</t>
  </si>
  <si>
    <t>1237/7</t>
  </si>
  <si>
    <t>Cubeta de vidrio óptico especial serie MACRO. Transmisión 320-2.500 nm ; Serie: 100-OS ; Paso luz mm: 50 ; Capacidad µl: 17.500 ; Dimensiones mm (al x an x f): 45 x 12,5 x 52,5 ; Tapa: sí</t>
  </si>
  <si>
    <t>8.6</t>
  </si>
  <si>
    <t>Cubeta 5 mm de cuarzo capacidad 0.7 mL</t>
  </si>
  <si>
    <t>1237-A10</t>
  </si>
  <si>
    <t>Cubeta de cuarzo suprasil serie semimicro. Transmisión 200-2.500 nm ; Serie: 104-QS ; Paso luz mm: 5 ; Capacidad µl: 700 ; Dimensiones mm (al x an x f): 45 x 12,5 x 7,5 ; Tapa: sí</t>
  </si>
  <si>
    <t>8.7</t>
  </si>
  <si>
    <t>Electrodo pH sentix 940, cable 1,5 m aprox (WTW)</t>
  </si>
  <si>
    <t xml:space="preserve">Electrodo de pH 940, cable de 1.5 m de longitud.  Marca: WTW </t>
  </si>
  <si>
    <t>8.8</t>
  </si>
  <si>
    <t>Cubeta 1 cm de cuarzo (UV-Vis Agilent 8453)</t>
  </si>
  <si>
    <t>1237/40</t>
  </si>
  <si>
    <t>Cubeta de cuarzo suprasil serie MACRO. Transmisión 200-2.500 nm ; Serie: 100-QS ; Paso luz mm: 10 ; Capacidad µl: 3.500 ; Dimensiones mm (al x an x f): 45 x 12,5 x 12,5 ; Tapa: sí</t>
  </si>
  <si>
    <t>8.9</t>
  </si>
  <si>
    <t xml:space="preserve">Cubeta 5 cm de cuarzo, ESPECTROFOTÓMETRO Agilent 8453 </t>
  </si>
  <si>
    <t>1237/70</t>
  </si>
  <si>
    <t>Transmisión 200-2.500 nm. Serie: 100-QS . Paso luz mm: 50. Capacidad l: 17.500. Dimensiones mm: 45 x 12,5 x 52,5. Tapa: sí</t>
  </si>
  <si>
    <t>8.10</t>
  </si>
  <si>
    <t>Con certificado de conformidad ; Calibrado a 20 °C. Sin termómetro ; Graduación g/cm³: 1,100-1,200 ; División de escala g/cm³: 0,001 ; Longitud mm: 300</t>
  </si>
  <si>
    <t>8.11</t>
  </si>
  <si>
    <t>Densímetro (1,180-1,240 g/cm3)</t>
  </si>
  <si>
    <t xml:space="preserve">9660 40 </t>
  </si>
  <si>
    <t>Densímetro estándar de rango 1,180-1,240 g/cm3</t>
  </si>
  <si>
    <t>8.12</t>
  </si>
  <si>
    <t>Densímetro (1,240-1,300 g/cm3)</t>
  </si>
  <si>
    <t xml:space="preserve">9660 41  </t>
  </si>
  <si>
    <t>Densímetro estándar de rango 1,240-1,300 g/cm3</t>
  </si>
  <si>
    <t>8.13</t>
  </si>
  <si>
    <t>Dispensette, S Fix 2 ML</t>
  </si>
  <si>
    <t>BRAND® Dispensette® III bottle-top dispenser, fixed volume 2 mL. Autoclavable                         Volume measuring range: accuracy: 0.5%, precision: 0.1%</t>
  </si>
  <si>
    <t>8.14</t>
  </si>
  <si>
    <t>Dispensette, S Fix 5 ML</t>
  </si>
  <si>
    <t>BRAND® Dispensette® III bottle-top dispenser, fixed volume 5 mL. Autoclavable                         Volume measuring range: accuracy: 0.5%, precision: 0.1%</t>
  </si>
  <si>
    <t>8.15</t>
  </si>
  <si>
    <t>Dispensette, S Fix 1 ML</t>
  </si>
  <si>
    <t>BRAND® Dispensette® III bottle-top dispenser, fixed volume 1 mL. Autoclavable                         Volume measuring range: accuracy: 0.5%, precision: 0.1%</t>
  </si>
  <si>
    <t>8.16</t>
  </si>
  <si>
    <t>Dispensette, S variable 2.5-25 ML</t>
  </si>
  <si>
    <t>BRAND® Dispensette® III bottle-top dispenser, digital, Easy calibration. Rango volumen: 2.5-25 mL</t>
  </si>
  <si>
    <t>8.17</t>
  </si>
  <si>
    <t>Electrodo conductividad tetracon 925, cable 1.5 m (WTW)</t>
  </si>
  <si>
    <t>Electrodo conductividad-TetraCon 925 con cable de 1.5 m para multiparamétrico de la marca WTW 4-electrode-IDS conductivity electrode with graphite electrodes, epoxy shaft, cell constant 0.475 1/cmelectrode including 1.5 m fixed cable with waterproof digital connector</t>
  </si>
  <si>
    <t>8.18</t>
  </si>
  <si>
    <t>Electrodo Oxigeno FDO 925, cable 1.5 m (WTW)</t>
  </si>
  <si>
    <t xml:space="preserve">FDO® 925: 1.5 m (4.9 ft) fixed cable with waterproof digital connector. Optical IDS DO sensor for field and laboratory applications with fast responding bevelled membrane, IP 68 rated (10 bar)                             </t>
  </si>
  <si>
    <t>8.19</t>
  </si>
  <si>
    <t>Electrodo para conductividad (Crison MM41 multiparamétrico)</t>
  </si>
  <si>
    <t>CRISON</t>
  </si>
  <si>
    <t xml:space="preserve">Electrodo conductividad que consiste en una célula de platino, especialmente diseñada para trabajar junto a los conductímetros CRISON BASIC y GLP serie “+”. Nueva referencia HACH: LZW5070.97.0002. Tiene 3 electrodos de platino y lleva incorporado un sensor de temperatura Pt 1000   Constante aprox. 0.7 cm-1. Escala medida 0.2 µS/cm... 200 mS/cm. Temp. trabajo -30... 85 °C. Material cuerpo vidrio. Material electrodos platino. Sensor temperatura Pt 1000. Inmersión mínima 25 mm </t>
  </si>
  <si>
    <t>8.20</t>
  </si>
  <si>
    <t>Electrodo para pH (Crison MM41 multiparamétrico)</t>
  </si>
  <si>
    <t xml:space="preserve">5014T </t>
  </si>
  <si>
    <t>Electrodo de pH 50 14/ 50 14T La versión “T” incorpora un sensor de temperatura Pt 1000 para la compensación automática de temperatura (C.A.T.). Escala de pH: 0... 14. Temperatura trabajo: -10... 100 °C. Elemento referencia: cartridge con barrera Ag+. Diafragma: 2 cerámicos. Electrolito: CRISOLYT. Material cuerpo: vidrio. Inmersión mínima: 18 mm</t>
  </si>
  <si>
    <t>8.21</t>
  </si>
  <si>
    <t>Tubos de 10 mL cubetas (Palintest)</t>
  </si>
  <si>
    <t>PT595/5</t>
  </si>
  <si>
    <t>PALINTEST</t>
  </si>
  <si>
    <t>Palintest PT595/5 Replacement test tubes, 5/pk Palintest™ Glass Test Tubes for Photometer Material: vidrio Diameter externo: 20mm Graduado: Si
Cierre: Con tapón. Longitud: 77mm. Capacidad: 10 mL</t>
  </si>
  <si>
    <t>8.22</t>
  </si>
  <si>
    <t>Lampara Deuterio (UV-Vis Agilent 8453)</t>
  </si>
  <si>
    <t>2140-0605</t>
  </si>
  <si>
    <t>AGILENT</t>
  </si>
  <si>
    <t>Lámpara de deuterio para UV-Vis Agilent 8453</t>
  </si>
  <si>
    <t>8.23</t>
  </si>
  <si>
    <t>Lampara Tungsteno  (UV-Vis Agilent 8453)</t>
  </si>
  <si>
    <t>G1103-60001</t>
  </si>
  <si>
    <t>Lamp, tungsten, Agilent G1315A/B/C/D and G1365A/B/C/D diode array detectors, and 8453A diode array spectrophotometer</t>
  </si>
  <si>
    <t>8.24</t>
  </si>
  <si>
    <t>Punta antidifusión (Titrino Plus 848 Plus)</t>
  </si>
  <si>
    <t>Massó Analítica</t>
  </si>
  <si>
    <t>Titration tip / M6 thread. Punta de titración con válvula antidifusión. Longitud (mm): 151. Material: ETFE/FEP</t>
  </si>
  <si>
    <t>8.25</t>
  </si>
  <si>
    <t>Viales muestra 24 ml (TOC V-CSN, SHIMADZU)</t>
  </si>
  <si>
    <t xml:space="preserve"> 638-41462</t>
  </si>
  <si>
    <t>Shimadzu</t>
  </si>
  <si>
    <t>Viales para muestras, TOC V-CSN Volumen: 24 mL. Unidades: 100 unidades/paquete</t>
  </si>
  <si>
    <t>8.26</t>
  </si>
  <si>
    <t>Sonda de pH (Micro 800, Palintest Multiparamétrico)</t>
  </si>
  <si>
    <t>PT1330PH</t>
  </si>
  <si>
    <t>Sonda de pH (Double Junction) para multiparamétrico micro 800</t>
  </si>
  <si>
    <t>8.27</t>
  </si>
  <si>
    <t>Sonda de Conductividad (Micro 800 MULTI, Palintest Multiparamétrico)</t>
  </si>
  <si>
    <t>PT1340CON</t>
  </si>
  <si>
    <t>Sonda de conductividad para multiparamétrico micro 800. Rango: 0 to 200,000 μS/cm, 0-200 mS/cm</t>
  </si>
  <si>
    <t>8.28</t>
  </si>
  <si>
    <t>Sonda de pH (Thermo Eutech PC450)</t>
  </si>
  <si>
    <t>ECFC7252201B</t>
  </si>
  <si>
    <t>THERMO EUTECH</t>
  </si>
  <si>
    <t>Sonda de pH para multiparamétrico Thermo. Range 0 to 13 pH. Rango temperatura: 0 to 80 °C. Tipo de referencia interna: Ag/AgCl. Dimensiones: 90 x 12 mm. Longitud cable: 1 m/2 m. Conector: BNC</t>
  </si>
  <si>
    <t>8.29</t>
  </si>
  <si>
    <t>Sonda de Conductividad (Thermo Eutech PC450)</t>
  </si>
  <si>
    <t>CONSEN91W (6322438)</t>
  </si>
  <si>
    <t>Sonda de conductividad para multiparamétrico Thermo. Rango: 0 to 150 mS. Rango temperatura: 0 to 80 ºC. Constante celda K = 1.0. Material celda: Stainless steel rings, PP and ultem-body. ATC: Si. Dimensiones: 144 x 16 mm. Longitud cable: 1 m. Conector: 6-pin</t>
  </si>
  <si>
    <t>8.30</t>
  </si>
  <si>
    <t>Electrodo ion referencia</t>
  </si>
  <si>
    <t>ZB20400815</t>
  </si>
  <si>
    <t>APPLIKON</t>
  </si>
  <si>
    <t>Online Cloruros; Applikon analyzers model 200Z</t>
  </si>
  <si>
    <t>8.31</t>
  </si>
  <si>
    <t>Bastoncillos de algodón</t>
  </si>
  <si>
    <t>9.413 160</t>
  </si>
  <si>
    <t>Serviquimia</t>
  </si>
  <si>
    <t>Bastoncillos de algodón con vástago de madera. No estéril.</t>
  </si>
  <si>
    <t>8.32</t>
  </si>
  <si>
    <t>Pipeteador automático, accu-jet® pro</t>
  </si>
  <si>
    <t>612-2628</t>
  </si>
  <si>
    <t>Pipeteador automático para pipetas de vidrio y plástico de 0,1 a 200 ml. Selección de dosificación por gravedad o soplado motorizado con una sola mano, velocidad del motor con ajustes infinitos y control de la velocidad de pipeteado usando los botones de pipeteado. El sistema electrónico inteligente evita la sobrecarga. El LED parpadeante indica nivel bajo de batería. Funciona durante 8 horas con una pipeta de 10 mL.</t>
  </si>
  <si>
    <t>8.33</t>
  </si>
  <si>
    <t>Platillo Aluminum Set MB Series</t>
  </si>
  <si>
    <t>OHAUS</t>
  </si>
  <si>
    <t>8.34</t>
  </si>
  <si>
    <t>Filtro para Transferpette® S</t>
  </si>
  <si>
    <t>Filtro para Transferpette® S / electrónica 0,5-5 ml, Fix 2 ml</t>
  </si>
  <si>
    <t>8.35</t>
  </si>
  <si>
    <t>Filtro para Transferpette® S, 1-10 ml</t>
  </si>
  <si>
    <t>8.36</t>
  </si>
  <si>
    <t>Bombilla para campana Crumair (Phillips PL-L 36W 840 4P)</t>
  </si>
  <si>
    <t>8711500706751</t>
  </si>
  <si>
    <t>PHILIPS</t>
  </si>
  <si>
    <t>8.37</t>
  </si>
  <si>
    <t>Tube 2.29mm in frame for PeriClip pump</t>
  </si>
  <si>
    <t>A-86.191.151</t>
  </si>
  <si>
    <t>8.38</t>
  </si>
  <si>
    <t xml:space="preserve">VERIFICATION-KIT AMI Photometer, short </t>
  </si>
  <si>
    <t>A-85.151.100</t>
  </si>
  <si>
    <t>8.39</t>
  </si>
  <si>
    <t xml:space="preserve">Reagent container 2.5l with cover </t>
  </si>
  <si>
    <t>A-82.931.060</t>
  </si>
  <si>
    <t>8.40</t>
  </si>
  <si>
    <t>Spare part set for Codes-II flow cell and fotometer</t>
  </si>
  <si>
    <t>A-83.590.036</t>
  </si>
  <si>
    <t>8.41</t>
  </si>
  <si>
    <t>Tubing kit for AMI photometers</t>
  </si>
  <si>
    <t>A-86.170.040</t>
  </si>
  <si>
    <t>8.42</t>
  </si>
  <si>
    <t>LD-PE tubing 8/6mm x 3m</t>
  </si>
  <si>
    <t>A-86.180.020</t>
  </si>
  <si>
    <t>8.43</t>
  </si>
  <si>
    <t>Swansensor NT5K, 0.8m</t>
  </si>
  <si>
    <t>A-87.027.020</t>
  </si>
  <si>
    <t>8.44</t>
  </si>
  <si>
    <t xml:space="preserve">Swansensor pH </t>
  </si>
  <si>
    <t>A-87.120.200</t>
  </si>
  <si>
    <t>8.45</t>
  </si>
  <si>
    <t>Sensor de temperatura. Applikon analyzer model 200Z</t>
  </si>
  <si>
    <t>ZB20400870</t>
  </si>
  <si>
    <t>8.46</t>
  </si>
  <si>
    <t>Toallitas para salas blancas ASPURE, Poliéster / Nylon (102 x 102 mm)</t>
  </si>
  <si>
    <t>4.663 623</t>
  </si>
  <si>
    <t>ASPURE</t>
  </si>
  <si>
    <t>Toallitas para salas blancas ASPURE, Poliéster / Nylon</t>
  </si>
  <si>
    <t>8.47</t>
  </si>
  <si>
    <t>Toallitas para salas blancas ASPURE, Poliéster / Nylon (152 x 152 mm)</t>
  </si>
  <si>
    <t>4.663 616</t>
  </si>
  <si>
    <t>8.48</t>
  </si>
  <si>
    <t>Cubetas colorímetro</t>
  </si>
  <si>
    <t>PT555</t>
  </si>
  <si>
    <t>Cubetas para clorímetro de la marca Palintest. Pack de 5 unidades</t>
  </si>
  <si>
    <t>8.49</t>
  </si>
  <si>
    <t>Bastoncillos de algodón no estériles</t>
  </si>
  <si>
    <t xml:space="preserve">Madera (150 mm) + algodón. </t>
  </si>
  <si>
    <t>8.50</t>
  </si>
  <si>
    <t>Electrodo de pH conector BNC</t>
  </si>
  <si>
    <t>OR9106BNWP</t>
  </si>
  <si>
    <t>Thermo</t>
  </si>
  <si>
    <t>Electrodos combinados de pH serie Economy Orion™, no recargables, semi-micro, intervalo de pH 0-12, conector BNC resistente al agua</t>
  </si>
  <si>
    <t>8.51</t>
  </si>
  <si>
    <t xml:space="preserve">Electrodo de conductividad </t>
  </si>
  <si>
    <t>013005MD</t>
  </si>
  <si>
    <t>Celdas de conductividad de 4 electrodos Orion™ DuraProbe™. Tipos de conector 8 pines Mini DIN. Longitud del cable: 5 pies.</t>
  </si>
  <si>
    <t>8.52</t>
  </si>
  <si>
    <t>Llana de quars</t>
  </si>
  <si>
    <t>630-00557</t>
  </si>
  <si>
    <t>APLICLOR</t>
  </si>
  <si>
    <t>QUARTZ WOOL,TOCN-4100 SERIES</t>
  </si>
  <si>
    <t>8.53</t>
  </si>
  <si>
    <t>Recambio tubo bomba peristáltica para automuestreador ISCO 3700</t>
  </si>
  <si>
    <t>IL60-6700-046</t>
  </si>
  <si>
    <t>TELEDYNE ISCO</t>
  </si>
  <si>
    <t>TUBO DE SILICONA PARA LA BOMBA
PERISTALTICA DEL TOMAMUESTRAS
ISCO 3700/GLS Y GLACIER. ROLLO DE
3 M</t>
  </si>
  <si>
    <t>8.54</t>
  </si>
  <si>
    <t>Recambio tubo succión para automuestreador ISCO 3700</t>
  </si>
  <si>
    <t>IL60-9004-379</t>
  </si>
  <si>
    <t>Tubo de silicona con una longitud de 7,5 m, con un conector metálico en un extremo y una ”alcachofa” de filtro en el otro extremo</t>
  </si>
  <si>
    <t>8.55</t>
  </si>
  <si>
    <t>Barras telescópicas TeleScoop, aluminio (0,70 - 1,80 m)</t>
  </si>
  <si>
    <t>6.266 590</t>
  </si>
  <si>
    <t>Bürkle</t>
  </si>
  <si>
    <t>Las varillas individuales están provistas de un tope final. Esto significa que una varilla no 'puede resbalar accidentalmente fuera de otra varilla</t>
  </si>
  <si>
    <t>8.56</t>
  </si>
  <si>
    <t>Barras telescópicas TeleScoop, aluminio (1,65 - 4,50 m)</t>
  </si>
  <si>
    <t>9.303 806</t>
  </si>
  <si>
    <t>8.57</t>
  </si>
  <si>
    <t>Vasos de precipitados angulares para TeleScoop, PP. Capacidad 600 mL</t>
  </si>
  <si>
    <t>9.303 810</t>
  </si>
  <si>
    <t>Con ajuste de ángulo variable individualmente.</t>
  </si>
  <si>
    <t>8.58</t>
  </si>
  <si>
    <t>Vasos de precipitados angulares para TeleScoop, PP. Capacidad 1000 mL</t>
  </si>
  <si>
    <t>9.303 812</t>
  </si>
  <si>
    <t>8.59</t>
  </si>
  <si>
    <t>Vasos de precipitados angulares para TeleScoop, PP. Capacidad 2000 mL</t>
  </si>
  <si>
    <t>9.303 814</t>
  </si>
  <si>
    <t>8.60</t>
  </si>
  <si>
    <t>Vasos de precipitados basculantes para TeleScoop, PP. Capacidad 1000 mL</t>
  </si>
  <si>
    <t>9.303 822</t>
  </si>
  <si>
    <t>Se mueven automáticamente a la posición vertical</t>
  </si>
  <si>
    <t>8.61</t>
  </si>
  <si>
    <t>Soporte de botellas para TeleScoop, PP/PA</t>
  </si>
  <si>
    <t>9.303 830</t>
  </si>
  <si>
    <t>Soporta botellas de máx. 88 mm de diámetro incluyendo una botella de 750 ml (Botella de repuesto código 9.072 987). Adecuado para botellas de plástico y de vidrio. Con correa de sujeción rápida universal.</t>
  </si>
  <si>
    <t>8.62</t>
  </si>
  <si>
    <t>Vaso de precipitados para TeleScoop, acero inoxidable V2A. Capacidad 1000 mL</t>
  </si>
  <si>
    <t>9.303 846</t>
  </si>
  <si>
    <t>Con borde para raspar. Esterilizable</t>
  </si>
  <si>
    <t>8.63</t>
  </si>
  <si>
    <t>Termómetro digital con iman y sonda de temperatura 1 m</t>
  </si>
  <si>
    <t>HI147-00</t>
  </si>
  <si>
    <t>Hanna Instruments</t>
  </si>
  <si>
    <t>Reverso magnético resistente y práctico. Ofrece un control de temperatura preciso y fiable. Ideal para controlar la temperatura interior de refrigeradores y congeladores. Sonda de acero inoxidable para una respuesta rápida, con cable de 1 metro. Control de calibración automático para garantizar una precisión altamente uniforme</t>
  </si>
  <si>
    <t>8.64</t>
  </si>
  <si>
    <t>Adaptadores  1/4" a 5/16" para tubo flexible </t>
  </si>
  <si>
    <t>XX4304704</t>
  </si>
  <si>
    <t>8.65</t>
  </si>
  <si>
    <t>Silicone O-ring</t>
  </si>
  <si>
    <t>XX4304701</t>
  </si>
  <si>
    <t>Materiales: silicona</t>
  </si>
  <si>
    <t>8.66</t>
  </si>
  <si>
    <t>Portafiltros en línea, 47 mm</t>
  </si>
  <si>
    <t>XX4304700</t>
  </si>
  <si>
    <t>para conducciones, polipropileno. Sistema de cierre mediante mariposas. Conexiones de entrada y salida rosca hembra 1/4", incluyendo adaptadores para tubo flexible de entre 6 y 9,5 mm D</t>
  </si>
  <si>
    <t>8.67</t>
  </si>
  <si>
    <t>Mariposas de cierre</t>
  </si>
  <si>
    <t>XX4304705</t>
  </si>
  <si>
    <t>Nylon, Pq/3</t>
  </si>
  <si>
    <t>8.68</t>
  </si>
  <si>
    <t>Calibrado a 20 °C. Sin termómetro ;  División de escala g/cm³: 0,001 ; Longitud mm: 300</t>
  </si>
  <si>
    <t>8.69</t>
  </si>
  <si>
    <t>Spectroline® E-Series lamp bulb</t>
  </si>
  <si>
    <t>Z169552-1EA</t>
  </si>
  <si>
    <t>Supelco (Merck)</t>
  </si>
  <si>
    <t>Recanvi per Spectroline mod. EA-160/FE (lector UV)</t>
  </si>
  <si>
    <t>8.70</t>
  </si>
  <si>
    <t>Registrador de datos pdf (data logger) EBI 300 TE. Longitud sonda 1 metro</t>
  </si>
  <si>
    <t>Ebro</t>
  </si>
  <si>
    <t>Ambient temperature data logger: -30 to +70°C. Measuring range Temp.EBI 300 TE:-35 to +70°C. Accuracy temperature: ± 0.5 ° C (-20 to +40°C), ± 0.8°C for the remaining range. Accuracy humidity: ± 3% (10 to 90% RH), ± 5% for the remaining range</t>
  </si>
  <si>
    <t>8.71</t>
  </si>
  <si>
    <t>SONDA DE CONDUCTIVIDAD DE 4 CELULAS CABLE DE 1,5 M THERMO ORION</t>
  </si>
  <si>
    <t>OR013005MD</t>
  </si>
  <si>
    <t>Sonda de conductividad de 4 electrodos</t>
  </si>
  <si>
    <t>8.72</t>
  </si>
  <si>
    <t>Soporte cubetas para UV-Vis Cary 60</t>
  </si>
  <si>
    <t>Agilent</t>
  </si>
  <si>
    <t>Soporte para cubetas para equipo espectroscopia Cary 60 Agilent</t>
  </si>
  <si>
    <t>8.73</t>
  </si>
  <si>
    <t>Soporte filtro inline</t>
  </si>
  <si>
    <t>6.2821.120</t>
  </si>
  <si>
    <t>Metrohm </t>
  </si>
  <si>
    <t>Filtre inline 2 µm</t>
  </si>
  <si>
    <t>8.74</t>
  </si>
  <si>
    <t>Papel térmico recambio impresora</t>
  </si>
  <si>
    <t>6.9001.050</t>
  </si>
  <si>
    <t>Papier thermique pour Custom Neos-N / Q3X</t>
  </si>
  <si>
    <t>8.75</t>
  </si>
  <si>
    <t>Absorbente de dióxido de carbonio</t>
  </si>
  <si>
    <t>630-00999</t>
  </si>
  <si>
    <t>CO2 absorber (soda Lime granular) 500 mL</t>
  </si>
  <si>
    <t>8.76</t>
  </si>
  <si>
    <t>Jeringa 5 mL analizador de TOC</t>
  </si>
  <si>
    <t>638-59377</t>
  </si>
  <si>
    <t xml:space="preserve">Jeringa de pistón de vidrio de 5 mL para analizador de TOC shimadzu. </t>
  </si>
  <si>
    <t>8.77</t>
  </si>
  <si>
    <t>Jeringa 5 mL analizador de TOC-V</t>
  </si>
  <si>
    <t>638-59296</t>
  </si>
  <si>
    <t xml:space="preserve">Jeringa de pistón de vidrio de 5 mL para analizador de TOC-V shimadzu. </t>
  </si>
  <si>
    <t>8.78</t>
  </si>
  <si>
    <t>Tubo de combustión para analizador online 4200</t>
  </si>
  <si>
    <t>980-22925</t>
  </si>
  <si>
    <t>Tubo de combustión para analizador online TOC 4200</t>
  </si>
  <si>
    <t>8.79</t>
  </si>
  <si>
    <t>Halogen Scrubber</t>
  </si>
  <si>
    <t>630-00992</t>
  </si>
  <si>
    <t xml:space="preserve">Halogen scrubber </t>
  </si>
  <si>
    <t>8.80</t>
  </si>
  <si>
    <t>O ring</t>
  </si>
  <si>
    <t>036-11219</t>
  </si>
  <si>
    <t>O ring 4D P20</t>
  </si>
  <si>
    <t>8.81</t>
  </si>
  <si>
    <t>PTFE O-ring</t>
  </si>
  <si>
    <t>638-15025</t>
  </si>
  <si>
    <t>8.82</t>
  </si>
  <si>
    <t>PTFE Plunger tip for TOC-V</t>
  </si>
  <si>
    <t>638-59296-01</t>
  </si>
  <si>
    <t>Plunger tip for TOC-V</t>
  </si>
  <si>
    <t>8.83</t>
  </si>
  <si>
    <t>Ceramic Fiber</t>
  </si>
  <si>
    <t>638-60074</t>
  </si>
  <si>
    <t>8.84</t>
  </si>
  <si>
    <t>Pipe Flare 1.6 x 0.5 x 250</t>
  </si>
  <si>
    <t>638-41269-02</t>
  </si>
  <si>
    <t xml:space="preserve">Pipe Flare 1.6 x 0.5 x 250 </t>
  </si>
  <si>
    <t>8.85</t>
  </si>
  <si>
    <t>Syringe Filter</t>
  </si>
  <si>
    <t>046-00042-12</t>
  </si>
  <si>
    <t>Syringe Filter 50JP050AN</t>
  </si>
  <si>
    <t>8.86</t>
  </si>
  <si>
    <t>036-11209</t>
  </si>
  <si>
    <t>O ring 4D P10A</t>
  </si>
  <si>
    <t>8.87</t>
  </si>
  <si>
    <t>Aguja para TOC-V CSN</t>
  </si>
  <si>
    <t>638-41472-01</t>
  </si>
  <si>
    <t>Standard needle for TOC-V CSN</t>
  </si>
  <si>
    <t>8.88</t>
  </si>
  <si>
    <t>Set de catalizador con lana de cuarzo</t>
  </si>
  <si>
    <t>638-92069-02</t>
  </si>
  <si>
    <t>Platinum catalyst 638-60246 and Quartz wool (1g) 630-00557 and Platinum Gauze Disc 630-00105-01 pack of 2</t>
  </si>
  <si>
    <t>8.89</t>
  </si>
  <si>
    <t>Disposable filter 4489 for TOC</t>
  </si>
  <si>
    <t>638-92319-54</t>
  </si>
  <si>
    <t xml:space="preserve">Diposable filter 4489 </t>
  </si>
  <si>
    <t>8.90</t>
  </si>
  <si>
    <t>Tamiz acero inoxidable paso de luz 2 mm. Dimensiones 100mm diámetro x 40mm altura</t>
  </si>
  <si>
    <t>0410601</t>
  </si>
  <si>
    <t>CISA</t>
  </si>
  <si>
    <t>Tamiz inox de 2 mm paso de luz con junta de goma 100 mm. Ø x 40 mm. H. ASTM E-11-2013</t>
  </si>
  <si>
    <t>8.91</t>
  </si>
  <si>
    <t>Tamiz acero inoxidable paso de luz 1,680 mm. Dimensiones 100mm diámetro x 40mm altura</t>
  </si>
  <si>
    <t>0410201</t>
  </si>
  <si>
    <t>Tamiz inox de 1,680 mm paso de luz con junta de goma 100 mm. Ø x 40 mm. H. ASTM E-11-2014</t>
  </si>
  <si>
    <t>8.92</t>
  </si>
  <si>
    <t>Tamiz acero inoxidable paso de luz 1,410 mm. Dimensiones 100mm diámetro x 40mm altura</t>
  </si>
  <si>
    <t>0409801</t>
  </si>
  <si>
    <t>Tamiz inox de 1,410 mm paso de luz con junta de goma 100 mm. Ø x 40 mm. H. ASTM E-11-2015</t>
  </si>
  <si>
    <t>8.93</t>
  </si>
  <si>
    <t>Tamiz acero inoxidable paso de luz 1,190 mm. Dimensiones 100mm diámetro x 40mm altura</t>
  </si>
  <si>
    <t>0409401</t>
  </si>
  <si>
    <t>Tamiz inox de 1,190 mm paso de luz con junta de goma 100 mm. Ø x 40 mm. H. ASTM E-11-2016</t>
  </si>
  <si>
    <t>8.94</t>
  </si>
  <si>
    <t>Tamiz acero inoxidable paso de luz 1,000 mm. Dimensiones 100mm diámetro x 40mm altura</t>
  </si>
  <si>
    <t>0409001</t>
  </si>
  <si>
    <t>Tamiz inox de 1,000 mm paso de luz con junta de goma 100 mm. Ø x 40 mm. H. ASTM E-11-2017</t>
  </si>
  <si>
    <t>8.95</t>
  </si>
  <si>
    <t>Tamiz acero inoxidable paso de luz 0,840 mm. Dimensiones 100mm diámetro x 40mm altura</t>
  </si>
  <si>
    <t>0408601</t>
  </si>
  <si>
    <t>Tamiz inox de 0,840 mm paso de luz con junta de goma 100 mm. Ø x 40 mm. H. ASTM E-11-2018</t>
  </si>
  <si>
    <t>8.96</t>
  </si>
  <si>
    <t>Tamiz acero inoxidable paso de luz 0,710 mm. Dimensiones 100mm diámetro x 40mm altura</t>
  </si>
  <si>
    <t>0408201</t>
  </si>
  <si>
    <t>Tamiz inox de 0,710 mm paso de luz con junta de goma 100 mm. Ø x 40 mm. H. ASTM E-11-2019</t>
  </si>
  <si>
    <t>8.97</t>
  </si>
  <si>
    <t>Tamiz acero inoxidable paso de luz 0,500 mm. Dimensiones 100mm diámetro x 40mm altura</t>
  </si>
  <si>
    <t>0407401</t>
  </si>
  <si>
    <t>Tamiz inox de 0,500 mm paso de luz con junta de goma 100 mm. Ø x 40 mm. H. ASTM E-11-2020</t>
  </si>
  <si>
    <t>8.98</t>
  </si>
  <si>
    <t>Tamiz acero inoxidable paso de luz 0,425 mm. Dimensiones 100mm diámetro x 40mm altura</t>
  </si>
  <si>
    <t>0407001</t>
  </si>
  <si>
    <t>Tamiz inox de 0,425 mm paso de luz con junta de goma 100 mm. Ø x 40 mm. H. ASTM E-11-2020</t>
  </si>
  <si>
    <t>8.99</t>
  </si>
  <si>
    <t>Tapa de acero inoxidable para tamiz de 100mm diámetro x 40mm altura</t>
  </si>
  <si>
    <t>0400001</t>
  </si>
  <si>
    <t>Tapa de acero inoxidable para tamiz de 100mm diámetro x 40mm altura H. ASTM E-11-2020</t>
  </si>
  <si>
    <t>8.100</t>
  </si>
  <si>
    <t>Fondo de acero inoxidable para tamiz de 100mm diámetro x 40mm altura</t>
  </si>
  <si>
    <t>0400002</t>
  </si>
  <si>
    <t>Fondo de acero inoxidable para tamiz de 100mm diámetro x 40mm altura H. ASTM E-11-2020</t>
  </si>
  <si>
    <t>8.101</t>
  </si>
  <si>
    <t>Kit de análisis del índice de densidad de sedimentación (SDI)</t>
  </si>
  <si>
    <t>56K001901</t>
  </si>
  <si>
    <t>Lovibond</t>
  </si>
  <si>
    <t>Kit para la determinación del índice de densidad de sedimentación (SDI). Discos para filtro 0,45 µm - 47 mm de diámetro. Valvula On/off. Regulador de presión. Medidor de presión. Manguera de alta presión - 1 m. Soporte para filtro - 47 mm de diámetro. Cilindro de medición poly, 100 ml. Calculadora. Temporizador</t>
  </si>
  <si>
    <t>8.102</t>
  </si>
  <si>
    <t>Válvula On/Off</t>
  </si>
  <si>
    <t>56A007201</t>
  </si>
  <si>
    <t>Recambio para kit de determinación del índice de densidad de sedimentación (SDI)</t>
  </si>
  <si>
    <t>8.103</t>
  </si>
  <si>
    <t>Regulador de presión</t>
  </si>
  <si>
    <t>56A007301</t>
  </si>
  <si>
    <t>8.104</t>
  </si>
  <si>
    <t>Manómetro</t>
  </si>
  <si>
    <t>56A007401</t>
  </si>
  <si>
    <t>8.105</t>
  </si>
  <si>
    <t>Manguera de alta presión 1 m</t>
  </si>
  <si>
    <t>56A007501</t>
  </si>
  <si>
    <t>8.106</t>
  </si>
  <si>
    <t>Soporte para filtro 47 mm</t>
  </si>
  <si>
    <t>56A007701</t>
  </si>
  <si>
    <t>8.107</t>
  </si>
  <si>
    <t>PACK 3 FILTROS KLINWASS</t>
  </si>
  <si>
    <t>COD.2150025245  </t>
  </si>
  <si>
    <t>Klinwass</t>
  </si>
  <si>
    <t>8.108</t>
  </si>
  <si>
    <t>MEMBRANA OSMOSIS INVERSA 75 GPD</t>
  </si>
  <si>
    <t>COD.2150025152</t>
  </si>
  <si>
    <t>8.109</t>
  </si>
  <si>
    <t>JUNTA EPDM 62X50X2,3 BWT R1</t>
  </si>
  <si>
    <t>ATH51B324050</t>
  </si>
  <si>
    <t>BWT</t>
  </si>
  <si>
    <t>8.110</t>
  </si>
  <si>
    <t>CART. MALLA BWT R1 3/4 - 1 1/4'' 90UM</t>
  </si>
  <si>
    <t>ATH51318266</t>
  </si>
  <si>
    <t>8.111</t>
  </si>
  <si>
    <t>EJE LAVADO BWT R1</t>
  </si>
  <si>
    <t>ATH51B072358</t>
  </si>
  <si>
    <t>8.112</t>
  </si>
  <si>
    <t>Toallitas para tareas delicadas, Kimtech 208×112 mm</t>
  </si>
  <si>
    <t>115-2221</t>
  </si>
  <si>
    <t>Precision wipes, Kimtech™ Science, 7552, de 1 capa. 208×112 mm. 30 cajas de 286 hojas cada una</t>
  </si>
  <si>
    <t>8.113</t>
  </si>
  <si>
    <t>Sensor clor lliure CS4MA2</t>
  </si>
  <si>
    <t>3426303/( REF. APLICLOR 082-APCLF2)</t>
  </si>
  <si>
    <t>DOSASens Sensor de cloro CS4 (dosatronic)</t>
  </si>
  <si>
    <t>Nova sonda clor lliure Etap Cardener 2025 (instalada per Apliclor) marca De Nora MicroChem Sonda de mesura de clor lliure per a cel.les CL4 d´analitzador Microchem
del fabricant “ De Nora “, rang de mesura 0 : 2 ppm, rang de pH 4 : 9, Ref.
Del subministrador 082-APCLF2.</t>
  </si>
  <si>
    <t>8.114</t>
  </si>
  <si>
    <t>Tapa de membrana M48.4E</t>
  </si>
  <si>
    <t>9026023 / (REF. APLICLOR 082-MAPCLF)</t>
  </si>
  <si>
    <t>Nova sonda clor lliure Etap Cardener 2025 (instalada per Apliclor) marca De Nora MicroChem -Tap de membrana de recanvi per a sensors amperomètrics de clor CS4,
Ref. Del proveïdor 082-MAPCLF.</t>
  </si>
  <si>
    <t>8.115</t>
  </si>
  <si>
    <t>Electrolito ECS2.1</t>
  </si>
  <si>
    <t xml:space="preserve">9026060 / (REF. APLICLOR 082-EAPCLF) </t>
  </si>
  <si>
    <t>Nova sonda clor lliure Etap Cardener 2025 (instalada per Apliclor) marca De Nora MicroChem Electrolit de recanvi per a sensors amperomètrics de clor CS 2.3, gel, Ref.
Del proveïdor 082-EAPCLF.</t>
  </si>
  <si>
    <t>8.116</t>
  </si>
  <si>
    <t>Suport sonda CABAL</t>
  </si>
  <si>
    <t>De Nora Water Technologies, LLC</t>
  </si>
  <si>
    <t>Nova sonda clor lliure Etap Cardener 2025 (instalada per Apliclor) marca De Nora MicroChem</t>
  </si>
  <si>
    <t>8.117</t>
  </si>
  <si>
    <t xml:space="preserve">Sonda ph </t>
  </si>
  <si>
    <t>"sigma aldrich"</t>
  </si>
  <si>
    <t xml:space="preserve">Nova sonda clor lliure Etap Cardener 2025 (instalada per Apliclor) marca De Nora MicroChem - Electrode de pH per a bloc de mesura tipus CL4 de De Nora, Ref. Del proveïdor No. 29267.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</si>
</sst>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Aptos Narrow"/>
      <family val="2"/>
      <scheme val="minor"/>
    </font>
    <font>
      <sz val="11"/>
      <color rgb="FF000000"/>
      <name val="Calibri"/>
      <family val="2"/>
    </font>
    <font>
      <sz val="12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rgb="FF242424"/>
      <name val="Calibri"/>
      <family val="2"/>
      <charset val="1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63377788628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164" fontId="7" fillId="5" borderId="10" xfId="0" applyNumberFormat="1" applyFont="1" applyFill="1" applyBorder="1"/>
    <xf numFmtId="0" fontId="6" fillId="4" borderId="13" xfId="0" applyFont="1" applyFill="1" applyBorder="1" applyAlignment="1">
      <alignment wrapText="1"/>
    </xf>
    <xf numFmtId="0" fontId="7" fillId="6" borderId="14" xfId="0" applyFont="1" applyFill="1" applyBorder="1"/>
    <xf numFmtId="0" fontId="7" fillId="6" borderId="15" xfId="0" applyFont="1" applyFill="1" applyBorder="1" applyAlignment="1">
      <alignment horizontal="center"/>
    </xf>
    <xf numFmtId="0" fontId="7" fillId="6" borderId="16" xfId="0" applyFont="1" applyFill="1" applyBorder="1"/>
    <xf numFmtId="0" fontId="7" fillId="6" borderId="17" xfId="0" applyFont="1" applyFill="1" applyBorder="1" applyAlignment="1">
      <alignment horizontal="center"/>
    </xf>
    <xf numFmtId="0" fontId="7" fillId="6" borderId="18" xfId="0" applyFont="1" applyFill="1" applyBorder="1"/>
    <xf numFmtId="9" fontId="2" fillId="6" borderId="19" xfId="1" applyFont="1" applyFill="1" applyBorder="1" applyAlignment="1" applyProtection="1">
      <alignment horizontal="center"/>
    </xf>
    <xf numFmtId="0" fontId="6" fillId="4" borderId="13" xfId="0" applyFont="1" applyFill="1" applyBorder="1" applyAlignment="1">
      <alignment horizontal="left" wrapText="1"/>
    </xf>
    <xf numFmtId="0" fontId="0" fillId="0" borderId="13" xfId="0" applyBorder="1"/>
    <xf numFmtId="0" fontId="0" fillId="7" borderId="13" xfId="0" applyFill="1" applyBorder="1"/>
    <xf numFmtId="0" fontId="0" fillId="7" borderId="12" xfId="0" applyFill="1" applyBorder="1" applyAlignment="1">
      <alignment wrapText="1"/>
    </xf>
    <xf numFmtId="0" fontId="10" fillId="0" borderId="0" xfId="0" applyFont="1"/>
    <xf numFmtId="0" fontId="11" fillId="5" borderId="28" xfId="0" applyFont="1" applyFill="1" applyBorder="1" applyProtection="1">
      <protection locked="0"/>
    </xf>
    <xf numFmtId="0" fontId="11" fillId="5" borderId="29" xfId="0" applyFont="1" applyFill="1" applyBorder="1" applyProtection="1">
      <protection locked="0"/>
    </xf>
    <xf numFmtId="0" fontId="11" fillId="5" borderId="29" xfId="0" applyFont="1" applyFill="1" applyBorder="1" applyAlignment="1" applyProtection="1">
      <alignment horizontal="center" vertical="center"/>
      <protection locked="0"/>
    </xf>
    <xf numFmtId="164" fontId="10" fillId="5" borderId="30" xfId="0" applyNumberFormat="1" applyFont="1" applyFill="1" applyBorder="1"/>
    <xf numFmtId="0" fontId="12" fillId="8" borderId="0" xfId="0" applyFont="1" applyFill="1" applyAlignment="1" applyProtection="1">
      <alignment vertical="center" wrapText="1"/>
      <protection locked="0"/>
    </xf>
    <xf numFmtId="0" fontId="13" fillId="8" borderId="0" xfId="0" applyFont="1" applyFill="1" applyAlignment="1" applyProtection="1">
      <alignment vertical="center" wrapText="1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locked="0"/>
    </xf>
    <xf numFmtId="0" fontId="5" fillId="3" borderId="32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36" xfId="0" applyBorder="1" applyProtection="1">
      <protection locked="0"/>
    </xf>
    <xf numFmtId="164" fontId="0" fillId="0" borderId="9" xfId="0" applyNumberFormat="1" applyBorder="1"/>
    <xf numFmtId="49" fontId="6" fillId="4" borderId="13" xfId="0" applyNumberFormat="1" applyFont="1" applyFill="1" applyBorder="1" applyAlignment="1">
      <alignment horizontal="center" wrapText="1"/>
    </xf>
    <xf numFmtId="49" fontId="6" fillId="4" borderId="24" xfId="0" applyNumberFormat="1" applyFont="1" applyFill="1" applyBorder="1" applyAlignment="1">
      <alignment horizontal="center" wrapText="1"/>
    </xf>
    <xf numFmtId="0" fontId="6" fillId="7" borderId="13" xfId="0" applyFont="1" applyFill="1" applyBorder="1" applyAlignment="1">
      <alignment horizontal="left" wrapText="1"/>
    </xf>
    <xf numFmtId="49" fontId="6" fillId="7" borderId="13" xfId="0" applyNumberFormat="1" applyFont="1" applyFill="1" applyBorder="1" applyAlignment="1">
      <alignment horizontal="center" wrapText="1"/>
    </xf>
    <xf numFmtId="0" fontId="6" fillId="7" borderId="13" xfId="0" applyFont="1" applyFill="1" applyBorder="1" applyAlignment="1">
      <alignment wrapText="1"/>
    </xf>
    <xf numFmtId="0" fontId="8" fillId="7" borderId="11" xfId="0" applyFont="1" applyFill="1" applyBorder="1" applyAlignment="1">
      <alignment horizontal="left" wrapText="1"/>
    </xf>
    <xf numFmtId="49" fontId="8" fillId="7" borderId="34" xfId="0" applyNumberFormat="1" applyFont="1" applyFill="1" applyBorder="1" applyAlignment="1">
      <alignment horizontal="center" wrapText="1"/>
    </xf>
    <xf numFmtId="0" fontId="8" fillId="7" borderId="34" xfId="0" applyFont="1" applyFill="1" applyBorder="1" applyAlignment="1">
      <alignment horizontal="left" wrapText="1"/>
    </xf>
    <xf numFmtId="0" fontId="6" fillId="7" borderId="13" xfId="0" applyFont="1" applyFill="1" applyBorder="1" applyAlignment="1">
      <alignment horizontal="center" wrapText="1"/>
    </xf>
    <xf numFmtId="0" fontId="6" fillId="7" borderId="24" xfId="0" applyFont="1" applyFill="1" applyBorder="1" applyAlignment="1">
      <alignment wrapText="1"/>
    </xf>
    <xf numFmtId="49" fontId="6" fillId="7" borderId="24" xfId="0" applyNumberFormat="1" applyFont="1" applyFill="1" applyBorder="1" applyAlignment="1">
      <alignment horizontal="center" wrapText="1"/>
    </xf>
    <xf numFmtId="0" fontId="0" fillId="7" borderId="24" xfId="0" applyFill="1" applyBorder="1"/>
    <xf numFmtId="0" fontId="6" fillId="7" borderId="12" xfId="0" applyFont="1" applyFill="1" applyBorder="1"/>
    <xf numFmtId="49" fontId="8" fillId="7" borderId="27" xfId="0" applyNumberFormat="1" applyFont="1" applyFill="1" applyBorder="1" applyAlignment="1">
      <alignment horizontal="center" wrapText="1"/>
    </xf>
    <xf numFmtId="0" fontId="8" fillId="7" borderId="34" xfId="0" quotePrefix="1" applyFont="1" applyFill="1" applyBorder="1" applyAlignment="1">
      <alignment horizontal="left" wrapText="1"/>
    </xf>
    <xf numFmtId="0" fontId="8" fillId="7" borderId="37" xfId="0" applyFont="1" applyFill="1" applyBorder="1" applyAlignment="1">
      <alignment horizontal="left" wrapText="1"/>
    </xf>
    <xf numFmtId="49" fontId="0" fillId="7" borderId="24" xfId="0" applyNumberFormat="1" applyFill="1" applyBorder="1" applyAlignment="1">
      <alignment horizontal="center"/>
    </xf>
    <xf numFmtId="49" fontId="14" fillId="7" borderId="24" xfId="0" applyNumberFormat="1" applyFont="1" applyFill="1" applyBorder="1" applyAlignment="1">
      <alignment horizontal="center"/>
    </xf>
    <xf numFmtId="0" fontId="8" fillId="7" borderId="27" xfId="0" applyFont="1" applyFill="1" applyBorder="1" applyAlignment="1">
      <alignment horizontal="left" wrapText="1"/>
    </xf>
    <xf numFmtId="0" fontId="0" fillId="7" borderId="12" xfId="0" applyFill="1" applyBorder="1"/>
    <xf numFmtId="49" fontId="0" fillId="7" borderId="13" xfId="0" applyNumberFormat="1" applyFill="1" applyBorder="1" applyAlignment="1">
      <alignment horizontal="center"/>
    </xf>
    <xf numFmtId="0" fontId="0" fillId="7" borderId="22" xfId="0" applyFill="1" applyBorder="1"/>
    <xf numFmtId="0" fontId="8" fillId="7" borderId="27" xfId="0" quotePrefix="1" applyFont="1" applyFill="1" applyBorder="1" applyAlignment="1">
      <alignment horizontal="left" wrapText="1"/>
    </xf>
    <xf numFmtId="49" fontId="8" fillId="7" borderId="35" xfId="0" applyNumberFormat="1" applyFont="1" applyFill="1" applyBorder="1" applyAlignment="1">
      <alignment horizontal="center" wrapText="1"/>
    </xf>
    <xf numFmtId="0" fontId="0" fillId="7" borderId="13" xfId="0" applyFill="1" applyBorder="1" applyAlignment="1">
      <alignment wrapText="1"/>
    </xf>
    <xf numFmtId="49" fontId="8" fillId="7" borderId="0" xfId="0" applyNumberFormat="1" applyFont="1" applyFill="1" applyAlignment="1">
      <alignment horizontal="center" wrapText="1"/>
    </xf>
    <xf numFmtId="0" fontId="8" fillId="7" borderId="13" xfId="0" quotePrefix="1" applyFont="1" applyFill="1" applyBorder="1" applyAlignment="1">
      <alignment horizontal="left" wrapText="1"/>
    </xf>
    <xf numFmtId="0" fontId="8" fillId="7" borderId="13" xfId="0" applyFont="1" applyFill="1" applyBorder="1" applyAlignment="1">
      <alignment horizontal="left" wrapText="1"/>
    </xf>
    <xf numFmtId="0" fontId="6" fillId="7" borderId="36" xfId="0" applyFont="1" applyFill="1" applyBorder="1" applyAlignment="1">
      <alignment horizontal="left" wrapText="1"/>
    </xf>
    <xf numFmtId="49" fontId="7" fillId="7" borderId="9" xfId="0" applyNumberFormat="1" applyFont="1" applyFill="1" applyBorder="1"/>
    <xf numFmtId="0" fontId="6" fillId="7" borderId="9" xfId="0" applyFont="1" applyFill="1" applyBorder="1" applyAlignment="1">
      <alignment horizontal="left" wrapText="1"/>
    </xf>
    <xf numFmtId="0" fontId="6" fillId="7" borderId="12" xfId="0" applyFont="1" applyFill="1" applyBorder="1" applyAlignment="1">
      <alignment horizontal="left" wrapText="1"/>
    </xf>
    <xf numFmtId="0" fontId="7" fillId="7" borderId="9" xfId="0" applyFont="1" applyFill="1" applyBorder="1" applyAlignment="1">
      <alignment vertical="center"/>
    </xf>
    <xf numFmtId="0" fontId="7" fillId="7" borderId="34" xfId="0" applyFont="1" applyFill="1" applyBorder="1"/>
    <xf numFmtId="0" fontId="15" fillId="7" borderId="34" xfId="0" applyFont="1" applyFill="1" applyBorder="1" applyAlignment="1">
      <alignment wrapText="1"/>
    </xf>
    <xf numFmtId="0" fontId="6" fillId="7" borderId="0" xfId="0" applyFont="1" applyFill="1" applyAlignment="1">
      <alignment horizontal="left" wrapText="1"/>
    </xf>
    <xf numFmtId="49" fontId="9" fillId="7" borderId="9" xfId="0" applyNumberFormat="1" applyFont="1" applyFill="1" applyBorder="1"/>
    <xf numFmtId="0" fontId="7" fillId="7" borderId="9" xfId="0" applyFont="1" applyFill="1" applyBorder="1"/>
    <xf numFmtId="0" fontId="9" fillId="7" borderId="0" xfId="0" applyFont="1" applyFill="1"/>
    <xf numFmtId="0" fontId="0" fillId="7" borderId="25" xfId="0" applyFill="1" applyBorder="1"/>
    <xf numFmtId="49" fontId="0" fillId="7" borderId="9" xfId="0" applyNumberFormat="1" applyFill="1" applyBorder="1" applyAlignment="1">
      <alignment horizontal="center"/>
    </xf>
    <xf numFmtId="0" fontId="6" fillId="7" borderId="20" xfId="0" applyFont="1" applyFill="1" applyBorder="1" applyAlignment="1">
      <alignment horizontal="left" wrapText="1"/>
    </xf>
    <xf numFmtId="0" fontId="0" fillId="7" borderId="9" xfId="0" applyFill="1" applyBorder="1"/>
    <xf numFmtId="0" fontId="0" fillId="7" borderId="9" xfId="0" applyFill="1" applyBorder="1" applyAlignment="1">
      <alignment wrapText="1"/>
    </xf>
    <xf numFmtId="0" fontId="6" fillId="7" borderId="23" xfId="0" applyFont="1" applyFill="1" applyBorder="1" applyAlignment="1">
      <alignment horizontal="left" wrapText="1"/>
    </xf>
    <xf numFmtId="49" fontId="0" fillId="7" borderId="21" xfId="0" applyNumberFormat="1" applyFill="1" applyBorder="1" applyAlignment="1">
      <alignment horizontal="left"/>
    </xf>
    <xf numFmtId="0" fontId="8" fillId="7" borderId="13" xfId="0" applyFont="1" applyFill="1" applyBorder="1" applyAlignment="1">
      <alignment wrapText="1"/>
    </xf>
    <xf numFmtId="0" fontId="0" fillId="7" borderId="33" xfId="0" applyFill="1" applyBorder="1"/>
    <xf numFmtId="49" fontId="0" fillId="7" borderId="21" xfId="0" applyNumberFormat="1" applyFill="1" applyBorder="1" applyAlignment="1">
      <alignment horizontal="center"/>
    </xf>
    <xf numFmtId="0" fontId="0" fillId="7" borderId="24" xfId="0" applyFill="1" applyBorder="1" applyAlignment="1">
      <alignment wrapText="1"/>
    </xf>
    <xf numFmtId="0" fontId="0" fillId="7" borderId="36" xfId="0" applyFill="1" applyBorder="1" applyAlignment="1">
      <alignment wrapText="1"/>
    </xf>
    <xf numFmtId="49" fontId="0" fillId="7" borderId="13" xfId="0" applyNumberFormat="1" applyFill="1" applyBorder="1"/>
    <xf numFmtId="49" fontId="0" fillId="7" borderId="24" xfId="0" applyNumberFormat="1" applyFill="1" applyBorder="1"/>
    <xf numFmtId="0" fontId="0" fillId="7" borderId="0" xfId="0" applyFill="1"/>
    <xf numFmtId="0" fontId="0" fillId="7" borderId="26" xfId="0" applyFill="1" applyBorder="1"/>
    <xf numFmtId="0" fontId="0" fillId="7" borderId="0" xfId="0" applyFill="1" applyAlignment="1">
      <alignment horizontal="left"/>
    </xf>
    <xf numFmtId="0" fontId="0" fillId="7" borderId="36" xfId="0" applyFill="1" applyBorder="1"/>
    <xf numFmtId="0" fontId="0" fillId="7" borderId="13" xfId="0" applyFill="1" applyBorder="1" applyAlignment="1">
      <alignment horizontal="left"/>
    </xf>
    <xf numFmtId="49" fontId="0" fillId="7" borderId="13" xfId="0" applyNumberFormat="1" applyFill="1" applyBorder="1" applyAlignment="1">
      <alignment horizontal="left"/>
    </xf>
    <xf numFmtId="49" fontId="0" fillId="7" borderId="24" xfId="0" applyNumberFormat="1" applyFill="1" applyBorder="1" applyAlignment="1">
      <alignment horizontal="left"/>
    </xf>
    <xf numFmtId="0" fontId="8" fillId="7" borderId="34" xfId="0" applyFont="1" applyFill="1" applyBorder="1" applyAlignment="1">
      <alignment wrapText="1"/>
    </xf>
    <xf numFmtId="49" fontId="0" fillId="0" borderId="0" xfId="0" applyNumberFormat="1" applyAlignment="1" applyProtection="1">
      <alignment horizontal="center"/>
      <protection locked="0"/>
    </xf>
    <xf numFmtId="164" fontId="0" fillId="0" borderId="0" xfId="0" applyNumberFormat="1"/>
  </cellXfs>
  <cellStyles count="3">
    <cellStyle name="Normal" xfId="0" builtinId="0"/>
    <cellStyle name="Normal 4" xfId="2" xr:uid="{BA4B2F82-E71B-48E5-8FF3-DFFC289F1998}"/>
    <cellStyle name="Porcentaje" xfId="1" builtinId="5"/>
  </cellStyles>
  <dxfs count="11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5049-2C76-4AAB-A1AC-468F777EBEE1}">
  <dimension ref="B1:S176"/>
  <sheetViews>
    <sheetView tabSelected="1" workbookViewId="0">
      <selection sqref="A1:XFD1048576"/>
    </sheetView>
  </sheetViews>
  <sheetFormatPr baseColWidth="10" defaultColWidth="9.140625" defaultRowHeight="15" x14ac:dyDescent="0.25"/>
  <cols>
    <col min="1" max="1" width="9.140625" style="1"/>
    <col min="2" max="2" width="9.42578125" style="1" bestFit="1" customWidth="1"/>
    <col min="3" max="3" width="46.28515625" style="1" customWidth="1"/>
    <col min="4" max="4" width="19.7109375" style="100" customWidth="1"/>
    <col min="5" max="5" width="14.85546875" style="1" customWidth="1"/>
    <col min="6" max="6" width="66.140625" style="1" customWidth="1"/>
    <col min="7" max="10" width="11.28515625" style="1" customWidth="1"/>
    <col min="11" max="11" width="17.85546875" style="1" customWidth="1"/>
    <col min="12" max="14" width="16" style="1" customWidth="1"/>
    <col min="15" max="15" width="9.140625" style="1"/>
    <col min="16" max="16" width="22.28515625" style="1" customWidth="1"/>
    <col min="17" max="17" width="9.140625" style="1"/>
    <col min="18" max="18" width="29.5703125" style="1" customWidth="1"/>
    <col min="19" max="16384" width="9.140625" style="1"/>
  </cols>
  <sheetData>
    <row r="1" spans="2:19" s="1" customFormat="1" ht="39" customHeight="1" thickBot="1" x14ac:dyDescent="0.3">
      <c r="D1" s="2"/>
      <c r="G1" s="3" t="s">
        <v>0</v>
      </c>
      <c r="H1" s="4"/>
      <c r="I1" s="4"/>
      <c r="J1" s="4"/>
      <c r="K1" s="4"/>
      <c r="L1" s="4"/>
      <c r="M1" s="4"/>
      <c r="N1" s="4"/>
    </row>
    <row r="2" spans="2:19" s="1" customFormat="1" ht="48" thickBot="1" x14ac:dyDescent="0.3">
      <c r="B2" s="5" t="s">
        <v>1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 t="s">
        <v>14</v>
      </c>
      <c r="I2" s="12" t="s">
        <v>15</v>
      </c>
      <c r="J2" s="11" t="s">
        <v>16</v>
      </c>
      <c r="K2" s="32" t="s">
        <v>17</v>
      </c>
      <c r="L2" s="32" t="s">
        <v>18</v>
      </c>
      <c r="M2" s="32" t="s">
        <v>19</v>
      </c>
      <c r="N2" s="33" t="s">
        <v>7</v>
      </c>
      <c r="P2" s="33" t="s">
        <v>8</v>
      </c>
    </row>
    <row r="3" spans="2:19" s="1" customFormat="1" ht="30.75" thickBot="1" x14ac:dyDescent="0.3">
      <c r="B3" s="22" t="s">
        <v>35</v>
      </c>
      <c r="C3" s="14" t="s">
        <v>36</v>
      </c>
      <c r="D3" s="39" t="s">
        <v>37</v>
      </c>
      <c r="E3" s="14" t="s">
        <v>31</v>
      </c>
      <c r="F3" s="14" t="s">
        <v>38</v>
      </c>
      <c r="G3" s="22">
        <v>1</v>
      </c>
      <c r="H3" s="22">
        <v>0</v>
      </c>
      <c r="I3" s="22">
        <v>1</v>
      </c>
      <c r="J3" s="22">
        <v>0</v>
      </c>
      <c r="K3" s="34"/>
      <c r="L3" s="34"/>
      <c r="M3" s="35"/>
      <c r="N3" s="13">
        <f>IF(H3*K3+I3*L3+J3*M3=0,P3,H3*K3+I3*L3+J3*M3)</f>
        <v>88.155374999999992</v>
      </c>
      <c r="O3"/>
      <c r="P3" s="38">
        <v>88.155374999999992</v>
      </c>
      <c r="Q3"/>
      <c r="R3"/>
      <c r="S3"/>
    </row>
    <row r="4" spans="2:19" s="1" customFormat="1" ht="30" x14ac:dyDescent="0.25">
      <c r="B4" s="22" t="s">
        <v>39</v>
      </c>
      <c r="C4" s="21" t="s">
        <v>40</v>
      </c>
      <c r="D4" s="39" t="s">
        <v>41</v>
      </c>
      <c r="E4" s="21" t="s">
        <v>32</v>
      </c>
      <c r="F4" s="21" t="s">
        <v>42</v>
      </c>
      <c r="G4" s="22">
        <v>4</v>
      </c>
      <c r="H4" s="22">
        <v>0</v>
      </c>
      <c r="I4" s="22">
        <v>1</v>
      </c>
      <c r="J4" s="22">
        <v>1</v>
      </c>
      <c r="K4" s="34"/>
      <c r="L4" s="34"/>
      <c r="M4" s="35"/>
      <c r="N4" s="13">
        <f t="shared" ref="N4:N67" si="0">IF(H4*K4+I4*L4+J4*M4=0,P4,H4*K4+I4*L4+J4*M4)</f>
        <v>77.37345000000002</v>
      </c>
      <c r="O4"/>
      <c r="P4" s="38">
        <v>77.37345000000002</v>
      </c>
      <c r="Q4"/>
      <c r="R4" s="15" t="s">
        <v>9</v>
      </c>
      <c r="S4" s="16">
        <f>COUNTIF(K3:K119,"&gt;0")</f>
        <v>0</v>
      </c>
    </row>
    <row r="5" spans="2:19" s="1" customFormat="1" ht="45" x14ac:dyDescent="0.25">
      <c r="B5" s="22" t="s">
        <v>43</v>
      </c>
      <c r="C5" s="21" t="s">
        <v>44</v>
      </c>
      <c r="D5" s="39" t="s">
        <v>45</v>
      </c>
      <c r="E5" s="21" t="s">
        <v>46</v>
      </c>
      <c r="F5" s="21" t="s">
        <v>47</v>
      </c>
      <c r="G5" s="22">
        <v>12</v>
      </c>
      <c r="H5" s="22">
        <v>3</v>
      </c>
      <c r="I5" s="22">
        <v>6</v>
      </c>
      <c r="J5" s="22">
        <v>3</v>
      </c>
      <c r="K5" s="34"/>
      <c r="L5" s="34"/>
      <c r="M5" s="35"/>
      <c r="N5" s="13">
        <f t="shared" si="0"/>
        <v>866.40592500000002</v>
      </c>
      <c r="O5"/>
      <c r="P5" s="38">
        <v>866.40592500000002</v>
      </c>
      <c r="Q5"/>
      <c r="R5" s="17" t="s">
        <v>10</v>
      </c>
      <c r="S5" s="18">
        <v>115</v>
      </c>
    </row>
    <row r="6" spans="2:19" s="1" customFormat="1" ht="45.75" thickBot="1" x14ac:dyDescent="0.3">
      <c r="B6" s="22" t="s">
        <v>48</v>
      </c>
      <c r="C6" s="21" t="s">
        <v>49</v>
      </c>
      <c r="D6" s="39" t="s">
        <v>50</v>
      </c>
      <c r="E6" s="21" t="s">
        <v>46</v>
      </c>
      <c r="F6" s="21" t="s">
        <v>51</v>
      </c>
      <c r="G6" s="22">
        <v>8</v>
      </c>
      <c r="H6" s="22">
        <v>2</v>
      </c>
      <c r="I6" s="22">
        <v>4</v>
      </c>
      <c r="J6" s="22">
        <v>2</v>
      </c>
      <c r="K6" s="34"/>
      <c r="L6" s="34"/>
      <c r="M6" s="35"/>
      <c r="N6" s="13">
        <f t="shared" si="0"/>
        <v>2672.7716399999999</v>
      </c>
      <c r="O6"/>
      <c r="P6" s="38">
        <v>2672.7716399999999</v>
      </c>
      <c r="Q6"/>
      <c r="R6" s="19" t="s">
        <v>11</v>
      </c>
      <c r="S6" s="20">
        <f>+S4/S5</f>
        <v>0</v>
      </c>
    </row>
    <row r="7" spans="2:19" s="1" customFormat="1" ht="45" x14ac:dyDescent="0.25">
      <c r="B7" s="22" t="s">
        <v>52</v>
      </c>
      <c r="C7" s="21" t="s">
        <v>53</v>
      </c>
      <c r="D7" s="39" t="s">
        <v>54</v>
      </c>
      <c r="E7" s="21" t="s">
        <v>46</v>
      </c>
      <c r="F7" s="21" t="s">
        <v>55</v>
      </c>
      <c r="G7" s="22">
        <v>9</v>
      </c>
      <c r="H7" s="22">
        <v>3</v>
      </c>
      <c r="I7" s="22">
        <v>3</v>
      </c>
      <c r="J7" s="22">
        <v>3</v>
      </c>
      <c r="K7" s="34"/>
      <c r="L7" s="34"/>
      <c r="M7" s="35"/>
      <c r="N7" s="13">
        <f t="shared" si="0"/>
        <v>1789.5044475000002</v>
      </c>
      <c r="O7"/>
      <c r="P7" s="38">
        <v>1789.5044475000002</v>
      </c>
      <c r="Q7"/>
      <c r="R7"/>
      <c r="S7"/>
    </row>
    <row r="8" spans="2:19" s="1" customFormat="1" ht="45" x14ac:dyDescent="0.25">
      <c r="B8" s="22" t="s">
        <v>56</v>
      </c>
      <c r="C8" s="21" t="s">
        <v>57</v>
      </c>
      <c r="D8" s="39" t="s">
        <v>58</v>
      </c>
      <c r="E8" s="21" t="s">
        <v>46</v>
      </c>
      <c r="F8" s="21" t="s">
        <v>59</v>
      </c>
      <c r="G8" s="22">
        <v>6</v>
      </c>
      <c r="H8" s="22">
        <v>2</v>
      </c>
      <c r="I8" s="22">
        <v>2</v>
      </c>
      <c r="J8" s="22">
        <v>2</v>
      </c>
      <c r="K8" s="34"/>
      <c r="L8" s="34"/>
      <c r="M8" s="35"/>
      <c r="N8" s="13">
        <f t="shared" si="0"/>
        <v>1417.9109175000001</v>
      </c>
      <c r="O8"/>
      <c r="P8" s="38">
        <v>1417.9109175000001</v>
      </c>
      <c r="Q8"/>
      <c r="R8"/>
      <c r="S8"/>
    </row>
    <row r="9" spans="2:19" s="1" customFormat="1" x14ac:dyDescent="0.25">
      <c r="B9" s="22" t="s">
        <v>60</v>
      </c>
      <c r="C9" s="21" t="s">
        <v>61</v>
      </c>
      <c r="D9" s="39">
        <v>103740</v>
      </c>
      <c r="E9" s="21" t="s">
        <v>31</v>
      </c>
      <c r="F9" s="21" t="s">
        <v>62</v>
      </c>
      <c r="G9" s="22">
        <v>4</v>
      </c>
      <c r="H9" s="22">
        <v>1</v>
      </c>
      <c r="I9" s="22">
        <v>2</v>
      </c>
      <c r="J9" s="22">
        <v>1</v>
      </c>
      <c r="K9" s="34"/>
      <c r="L9" s="34"/>
      <c r="M9" s="35"/>
      <c r="N9" s="13">
        <f t="shared" si="0"/>
        <v>1385.6535000000001</v>
      </c>
      <c r="O9"/>
      <c r="P9" s="38">
        <v>1385.6535000000001</v>
      </c>
      <c r="Q9"/>
      <c r="R9"/>
      <c r="S9"/>
    </row>
    <row r="10" spans="2:19" s="1" customFormat="1" ht="45" x14ac:dyDescent="0.25">
      <c r="B10" s="22" t="s">
        <v>63</v>
      </c>
      <c r="C10" s="21" t="s">
        <v>64</v>
      </c>
      <c r="D10" s="39" t="s">
        <v>65</v>
      </c>
      <c r="E10" s="21" t="s">
        <v>46</v>
      </c>
      <c r="F10" s="21" t="s">
        <v>66</v>
      </c>
      <c r="G10" s="22">
        <v>6</v>
      </c>
      <c r="H10" s="22">
        <v>2</v>
      </c>
      <c r="I10" s="22">
        <v>2</v>
      </c>
      <c r="J10" s="22">
        <v>2</v>
      </c>
      <c r="K10" s="34"/>
      <c r="L10" s="34"/>
      <c r="M10" s="35"/>
      <c r="N10" s="13">
        <f t="shared" si="0"/>
        <v>1126.99818</v>
      </c>
      <c r="O10"/>
      <c r="P10" s="38">
        <v>1126.99818</v>
      </c>
      <c r="Q10"/>
      <c r="R10"/>
      <c r="S10"/>
    </row>
    <row r="11" spans="2:19" s="1" customFormat="1" ht="30" x14ac:dyDescent="0.25">
      <c r="B11" s="22" t="s">
        <v>67</v>
      </c>
      <c r="C11" s="21" t="s">
        <v>68</v>
      </c>
      <c r="D11" s="39" t="s">
        <v>69</v>
      </c>
      <c r="E11" s="21" t="s">
        <v>46</v>
      </c>
      <c r="F11" s="21" t="s">
        <v>70</v>
      </c>
      <c r="G11" s="22">
        <v>11</v>
      </c>
      <c r="H11" s="22">
        <v>3</v>
      </c>
      <c r="I11" s="22">
        <v>5</v>
      </c>
      <c r="J11" s="22">
        <v>3</v>
      </c>
      <c r="K11" s="34"/>
      <c r="L11" s="34"/>
      <c r="M11" s="35"/>
      <c r="N11" s="13">
        <f t="shared" si="0"/>
        <v>3352.3254187500002</v>
      </c>
      <c r="O11"/>
      <c r="P11" s="38">
        <v>3352.3254187500002</v>
      </c>
      <c r="Q11"/>
      <c r="R11"/>
      <c r="S11"/>
    </row>
    <row r="12" spans="2:19" s="1" customFormat="1" ht="45" x14ac:dyDescent="0.25">
      <c r="B12" s="22" t="s">
        <v>71</v>
      </c>
      <c r="C12" s="21" t="s">
        <v>21</v>
      </c>
      <c r="D12" s="39" t="s">
        <v>22</v>
      </c>
      <c r="E12" s="21" t="s">
        <v>20</v>
      </c>
      <c r="F12" s="21" t="s">
        <v>72</v>
      </c>
      <c r="G12" s="22">
        <v>5</v>
      </c>
      <c r="H12" s="22">
        <v>1</v>
      </c>
      <c r="I12" s="22">
        <v>1</v>
      </c>
      <c r="J12" s="22">
        <v>1</v>
      </c>
      <c r="K12" s="34"/>
      <c r="L12" s="34"/>
      <c r="M12" s="35"/>
      <c r="N12" s="13">
        <f t="shared" si="0"/>
        <v>124.74000000000001</v>
      </c>
      <c r="O12"/>
      <c r="P12" s="38">
        <v>124.74000000000001</v>
      </c>
      <c r="Q12"/>
      <c r="R12"/>
      <c r="S12"/>
    </row>
    <row r="13" spans="2:19" s="1" customFormat="1" x14ac:dyDescent="0.25">
      <c r="B13" s="22" t="s">
        <v>73</v>
      </c>
      <c r="C13" s="21" t="s">
        <v>74</v>
      </c>
      <c r="D13" s="39" t="s">
        <v>75</v>
      </c>
      <c r="E13" s="21" t="s">
        <v>26</v>
      </c>
      <c r="F13" s="21" t="s">
        <v>76</v>
      </c>
      <c r="G13" s="22">
        <v>6</v>
      </c>
      <c r="H13" s="22">
        <v>2</v>
      </c>
      <c r="I13" s="22">
        <v>2</v>
      </c>
      <c r="J13" s="22">
        <v>2</v>
      </c>
      <c r="K13" s="34"/>
      <c r="L13" s="34"/>
      <c r="M13" s="35"/>
      <c r="N13" s="13">
        <f t="shared" si="0"/>
        <v>92.302402500000014</v>
      </c>
      <c r="O13"/>
      <c r="P13" s="38">
        <v>92.302402500000014</v>
      </c>
      <c r="Q13"/>
      <c r="R13"/>
      <c r="S13"/>
    </row>
    <row r="14" spans="2:19" s="1" customFormat="1" x14ac:dyDescent="0.25">
      <c r="B14" s="22" t="s">
        <v>77</v>
      </c>
      <c r="C14" s="21" t="s">
        <v>78</v>
      </c>
      <c r="D14" s="39" t="s">
        <v>79</v>
      </c>
      <c r="E14" s="21" t="s">
        <v>26</v>
      </c>
      <c r="F14" s="21" t="s">
        <v>80</v>
      </c>
      <c r="G14" s="22">
        <v>3</v>
      </c>
      <c r="H14" s="22">
        <v>1</v>
      </c>
      <c r="I14" s="22">
        <v>1</v>
      </c>
      <c r="J14" s="22">
        <v>1</v>
      </c>
      <c r="K14" s="34"/>
      <c r="L14" s="34"/>
      <c r="M14" s="35"/>
      <c r="N14" s="13">
        <f t="shared" si="0"/>
        <v>55.38889125</v>
      </c>
      <c r="O14"/>
      <c r="P14" s="38">
        <v>55.38889125</v>
      </c>
      <c r="Q14"/>
      <c r="R14"/>
      <c r="S14"/>
    </row>
    <row r="15" spans="2:19" s="1" customFormat="1" ht="45" x14ac:dyDescent="0.25">
      <c r="B15" s="22" t="s">
        <v>81</v>
      </c>
      <c r="C15" s="21" t="s">
        <v>82</v>
      </c>
      <c r="D15" s="39">
        <v>4700221</v>
      </c>
      <c r="E15" s="21" t="s">
        <v>26</v>
      </c>
      <c r="F15" s="21" t="s">
        <v>83</v>
      </c>
      <c r="G15" s="22">
        <v>2</v>
      </c>
      <c r="H15" s="22">
        <v>0</v>
      </c>
      <c r="I15" s="22">
        <v>2</v>
      </c>
      <c r="J15" s="22">
        <v>0</v>
      </c>
      <c r="K15" s="34"/>
      <c r="L15" s="34"/>
      <c r="M15" s="35"/>
      <c r="N15" s="13">
        <f t="shared" si="0"/>
        <v>1230.0033900000001</v>
      </c>
      <c r="O15"/>
      <c r="P15" s="38">
        <v>1230.0033900000001</v>
      </c>
      <c r="Q15"/>
      <c r="R15"/>
      <c r="S15"/>
    </row>
    <row r="16" spans="2:19" s="1" customFormat="1" ht="45" x14ac:dyDescent="0.25">
      <c r="B16" s="22" t="s">
        <v>84</v>
      </c>
      <c r="C16" s="21" t="s">
        <v>85</v>
      </c>
      <c r="D16" s="39">
        <v>4700231</v>
      </c>
      <c r="E16" s="21" t="s">
        <v>26</v>
      </c>
      <c r="F16" s="21" t="s">
        <v>86</v>
      </c>
      <c r="G16" s="22">
        <v>1</v>
      </c>
      <c r="H16" s="22">
        <v>0</v>
      </c>
      <c r="I16" s="22">
        <v>1</v>
      </c>
      <c r="J16" s="22">
        <v>0</v>
      </c>
      <c r="K16" s="34"/>
      <c r="L16" s="34"/>
      <c r="M16" s="35"/>
      <c r="N16" s="13">
        <f t="shared" si="0"/>
        <v>615.00169500000004</v>
      </c>
      <c r="O16"/>
      <c r="P16" s="38">
        <v>615.00169500000004</v>
      </c>
      <c r="Q16"/>
      <c r="R16"/>
      <c r="S16"/>
    </row>
    <row r="17" spans="2:19" s="1" customFormat="1" ht="45" x14ac:dyDescent="0.25">
      <c r="B17" s="22" t="s">
        <v>87</v>
      </c>
      <c r="C17" s="21" t="s">
        <v>88</v>
      </c>
      <c r="D17" s="39">
        <v>4700211</v>
      </c>
      <c r="E17" s="21" t="s">
        <v>26</v>
      </c>
      <c r="F17" s="21" t="s">
        <v>89</v>
      </c>
      <c r="G17" s="22">
        <v>1</v>
      </c>
      <c r="H17" s="22">
        <v>0</v>
      </c>
      <c r="I17" s="22">
        <v>1</v>
      </c>
      <c r="J17" s="22">
        <v>0</v>
      </c>
      <c r="K17" s="34"/>
      <c r="L17" s="34"/>
      <c r="M17" s="35"/>
      <c r="N17" s="13">
        <f t="shared" si="0"/>
        <v>615.00169500000004</v>
      </c>
      <c r="O17"/>
      <c r="P17" s="38">
        <v>615.00169500000004</v>
      </c>
      <c r="Q17"/>
      <c r="R17"/>
      <c r="S17"/>
    </row>
    <row r="18" spans="2:19" s="1" customFormat="1" ht="30" x14ac:dyDescent="0.25">
      <c r="B18" s="22" t="s">
        <v>90</v>
      </c>
      <c r="C18" s="21" t="s">
        <v>91</v>
      </c>
      <c r="D18" s="39">
        <v>4700351</v>
      </c>
      <c r="E18" s="21" t="s">
        <v>26</v>
      </c>
      <c r="F18" s="21" t="s">
        <v>92</v>
      </c>
      <c r="G18" s="22">
        <v>1</v>
      </c>
      <c r="H18" s="22">
        <v>0</v>
      </c>
      <c r="I18" s="22">
        <v>1</v>
      </c>
      <c r="J18" s="22">
        <v>0</v>
      </c>
      <c r="K18" s="34"/>
      <c r="L18" s="34"/>
      <c r="M18" s="35"/>
      <c r="N18" s="13">
        <f t="shared" si="0"/>
        <v>862.10990250000009</v>
      </c>
      <c r="O18"/>
      <c r="P18" s="38">
        <v>862.10990250000009</v>
      </c>
      <c r="Q18"/>
      <c r="R18"/>
      <c r="S18"/>
    </row>
    <row r="19" spans="2:19" s="1" customFormat="1" ht="75" x14ac:dyDescent="0.25">
      <c r="B19" s="22" t="s">
        <v>93</v>
      </c>
      <c r="C19" s="21" t="s">
        <v>94</v>
      </c>
      <c r="D19" s="40">
        <v>301710</v>
      </c>
      <c r="E19" s="21" t="s">
        <v>31</v>
      </c>
      <c r="F19" s="21" t="s">
        <v>95</v>
      </c>
      <c r="G19" s="22">
        <v>3</v>
      </c>
      <c r="H19" s="22">
        <v>1</v>
      </c>
      <c r="I19" s="22">
        <v>1</v>
      </c>
      <c r="J19" s="22">
        <v>1</v>
      </c>
      <c r="K19" s="34"/>
      <c r="L19" s="34"/>
      <c r="M19" s="35"/>
      <c r="N19" s="13">
        <f t="shared" si="0"/>
        <v>2246.0996249999998</v>
      </c>
      <c r="O19"/>
      <c r="P19" s="38">
        <v>2246.0996249999998</v>
      </c>
      <c r="Q19"/>
      <c r="R19"/>
      <c r="S19"/>
    </row>
    <row r="20" spans="2:19" s="1" customFormat="1" ht="45" x14ac:dyDescent="0.25">
      <c r="B20" s="22" t="s">
        <v>96</v>
      </c>
      <c r="C20" s="21" t="s">
        <v>97</v>
      </c>
      <c r="D20" s="39">
        <v>201300</v>
      </c>
      <c r="E20" s="21" t="s">
        <v>31</v>
      </c>
      <c r="F20" s="21" t="s">
        <v>98</v>
      </c>
      <c r="G20" s="22">
        <v>2</v>
      </c>
      <c r="H20" s="22">
        <v>0</v>
      </c>
      <c r="I20" s="22">
        <v>1</v>
      </c>
      <c r="J20" s="22">
        <v>1</v>
      </c>
      <c r="K20" s="34"/>
      <c r="L20" s="34"/>
      <c r="M20" s="35"/>
      <c r="N20" s="13">
        <f t="shared" si="0"/>
        <v>2662.8525</v>
      </c>
      <c r="O20"/>
      <c r="P20" s="38">
        <v>2662.8525</v>
      </c>
      <c r="Q20"/>
      <c r="R20"/>
      <c r="S20"/>
    </row>
    <row r="21" spans="2:19" s="1" customFormat="1" ht="120" x14ac:dyDescent="0.25">
      <c r="B21" s="22" t="s">
        <v>99</v>
      </c>
      <c r="C21" s="21" t="s">
        <v>100</v>
      </c>
      <c r="D21" s="39">
        <v>5070</v>
      </c>
      <c r="E21" s="21" t="s">
        <v>101</v>
      </c>
      <c r="F21" s="21" t="s">
        <v>102</v>
      </c>
      <c r="G21" s="22">
        <v>4</v>
      </c>
      <c r="H21" s="22">
        <v>1</v>
      </c>
      <c r="I21" s="22">
        <v>2</v>
      </c>
      <c r="J21" s="22">
        <v>1</v>
      </c>
      <c r="K21" s="34"/>
      <c r="L21" s="34"/>
      <c r="M21" s="35"/>
      <c r="N21" s="13">
        <f t="shared" si="0"/>
        <v>1708.4760000000001</v>
      </c>
      <c r="O21"/>
      <c r="P21" s="38">
        <v>1708.4760000000001</v>
      </c>
      <c r="Q21"/>
      <c r="R21"/>
      <c r="S21"/>
    </row>
    <row r="22" spans="2:19" s="1" customFormat="1" ht="75" customHeight="1" x14ac:dyDescent="0.25">
      <c r="B22" s="22" t="s">
        <v>103</v>
      </c>
      <c r="C22" s="41" t="s">
        <v>104</v>
      </c>
      <c r="D22" s="42" t="s">
        <v>105</v>
      </c>
      <c r="E22" s="41" t="s">
        <v>101</v>
      </c>
      <c r="F22" s="41" t="s">
        <v>106</v>
      </c>
      <c r="G22" s="23">
        <v>4</v>
      </c>
      <c r="H22" s="22">
        <v>1</v>
      </c>
      <c r="I22" s="22">
        <v>2</v>
      </c>
      <c r="J22" s="22">
        <v>1</v>
      </c>
      <c r="K22" s="34"/>
      <c r="L22" s="34"/>
      <c r="M22" s="35"/>
      <c r="N22" s="13">
        <f t="shared" si="0"/>
        <v>1420.4190000000001</v>
      </c>
      <c r="O22"/>
      <c r="P22" s="38">
        <v>1420.4190000000001</v>
      </c>
      <c r="Q22"/>
      <c r="R22"/>
      <c r="S22"/>
    </row>
    <row r="23" spans="2:19" s="1" customFormat="1" ht="60" x14ac:dyDescent="0.25">
      <c r="B23" s="22" t="s">
        <v>107</v>
      </c>
      <c r="C23" s="41" t="s">
        <v>108</v>
      </c>
      <c r="D23" s="42" t="s">
        <v>109</v>
      </c>
      <c r="E23" s="41" t="s">
        <v>110</v>
      </c>
      <c r="F23" s="41" t="s">
        <v>111</v>
      </c>
      <c r="G23" s="23">
        <v>11</v>
      </c>
      <c r="H23" s="22">
        <v>3</v>
      </c>
      <c r="I23" s="22">
        <v>5</v>
      </c>
      <c r="J23" s="22">
        <v>3</v>
      </c>
      <c r="K23" s="34"/>
      <c r="L23" s="34"/>
      <c r="M23" s="35"/>
      <c r="N23" s="13">
        <f t="shared" si="0"/>
        <v>889.40082000000007</v>
      </c>
      <c r="O23"/>
      <c r="P23" s="38">
        <v>889.40082000000007</v>
      </c>
      <c r="Q23"/>
      <c r="R23"/>
      <c r="S23"/>
    </row>
    <row r="24" spans="2:19" s="1" customFormat="1" x14ac:dyDescent="0.25">
      <c r="B24" s="22" t="s">
        <v>112</v>
      </c>
      <c r="C24" s="41" t="s">
        <v>113</v>
      </c>
      <c r="D24" s="42" t="s">
        <v>114</v>
      </c>
      <c r="E24" s="41" t="s">
        <v>115</v>
      </c>
      <c r="F24" s="41" t="s">
        <v>116</v>
      </c>
      <c r="G24" s="23">
        <v>1</v>
      </c>
      <c r="H24" s="22">
        <v>0</v>
      </c>
      <c r="I24" s="22">
        <v>1</v>
      </c>
      <c r="J24" s="22">
        <v>0</v>
      </c>
      <c r="K24" s="34"/>
      <c r="L24" s="34"/>
      <c r="M24" s="35"/>
      <c r="N24" s="13">
        <f t="shared" si="0"/>
        <v>1127.3955000000001</v>
      </c>
      <c r="O24"/>
      <c r="P24" s="38">
        <v>1127.3955000000001</v>
      </c>
      <c r="Q24"/>
      <c r="R24"/>
      <c r="S24"/>
    </row>
    <row r="25" spans="2:19" s="1" customFormat="1" ht="30" x14ac:dyDescent="0.25">
      <c r="B25" s="22" t="s">
        <v>117</v>
      </c>
      <c r="C25" s="41" t="s">
        <v>118</v>
      </c>
      <c r="D25" s="42" t="s">
        <v>119</v>
      </c>
      <c r="E25" s="41" t="s">
        <v>115</v>
      </c>
      <c r="F25" s="41" t="s">
        <v>120</v>
      </c>
      <c r="G25" s="23">
        <v>1</v>
      </c>
      <c r="H25" s="22">
        <v>0</v>
      </c>
      <c r="I25" s="22">
        <v>1</v>
      </c>
      <c r="J25" s="22">
        <v>0</v>
      </c>
      <c r="K25" s="34"/>
      <c r="L25" s="34"/>
      <c r="M25" s="35"/>
      <c r="N25" s="13">
        <f t="shared" si="0"/>
        <v>266.94937500000003</v>
      </c>
      <c r="O25"/>
      <c r="P25" s="38">
        <v>266.94937500000003</v>
      </c>
      <c r="Q25"/>
      <c r="R25"/>
      <c r="S25"/>
    </row>
    <row r="26" spans="2:19" s="1" customFormat="1" ht="30" x14ac:dyDescent="0.25">
      <c r="B26" s="22" t="s">
        <v>121</v>
      </c>
      <c r="C26" s="43" t="s">
        <v>122</v>
      </c>
      <c r="D26" s="42">
        <v>61543200</v>
      </c>
      <c r="E26" s="43" t="s">
        <v>123</v>
      </c>
      <c r="F26" s="43" t="s">
        <v>124</v>
      </c>
      <c r="G26" s="23">
        <v>7</v>
      </c>
      <c r="H26" s="22">
        <v>2</v>
      </c>
      <c r="I26" s="22">
        <v>3</v>
      </c>
      <c r="J26" s="22">
        <v>2</v>
      </c>
      <c r="K26" s="34"/>
      <c r="L26" s="34"/>
      <c r="M26" s="35"/>
      <c r="N26" s="13">
        <f t="shared" si="0"/>
        <v>373.72912499999995</v>
      </c>
      <c r="O26"/>
      <c r="P26" s="38">
        <v>373.72912499999995</v>
      </c>
      <c r="Q26"/>
      <c r="R26"/>
      <c r="S26"/>
    </row>
    <row r="27" spans="2:19" s="1" customFormat="1" ht="30" x14ac:dyDescent="0.25">
      <c r="B27" s="22" t="s">
        <v>125</v>
      </c>
      <c r="C27" s="43" t="s">
        <v>126</v>
      </c>
      <c r="D27" s="42" t="s">
        <v>127</v>
      </c>
      <c r="E27" s="43" t="s">
        <v>128</v>
      </c>
      <c r="F27" s="43" t="s">
        <v>129</v>
      </c>
      <c r="G27" s="23">
        <v>2</v>
      </c>
      <c r="H27" s="22">
        <v>0</v>
      </c>
      <c r="I27" s="22">
        <v>1</v>
      </c>
      <c r="J27" s="22">
        <v>1</v>
      </c>
      <c r="K27" s="34"/>
      <c r="L27" s="34"/>
      <c r="M27" s="35"/>
      <c r="N27" s="13">
        <f t="shared" si="0"/>
        <v>602.03075624999997</v>
      </c>
      <c r="O27"/>
      <c r="P27" s="38">
        <v>602.03075624999997</v>
      </c>
      <c r="Q27"/>
      <c r="R27"/>
      <c r="S27"/>
    </row>
    <row r="28" spans="2:19" s="1" customFormat="1" ht="30" x14ac:dyDescent="0.25">
      <c r="B28" s="22" t="s">
        <v>130</v>
      </c>
      <c r="C28" s="41" t="s">
        <v>131</v>
      </c>
      <c r="D28" s="42" t="s">
        <v>132</v>
      </c>
      <c r="E28" s="41" t="s">
        <v>110</v>
      </c>
      <c r="F28" s="41" t="s">
        <v>133</v>
      </c>
      <c r="G28" s="23">
        <v>8</v>
      </c>
      <c r="H28" s="22">
        <v>2</v>
      </c>
      <c r="I28" s="22">
        <v>4</v>
      </c>
      <c r="J28" s="22">
        <v>2</v>
      </c>
      <c r="K28" s="34"/>
      <c r="L28" s="34"/>
      <c r="M28" s="35"/>
      <c r="N28" s="13">
        <f t="shared" si="0"/>
        <v>3468.6035999999999</v>
      </c>
      <c r="O28"/>
      <c r="P28" s="38">
        <v>3468.6035999999999</v>
      </c>
      <c r="Q28"/>
      <c r="R28"/>
      <c r="S28"/>
    </row>
    <row r="29" spans="2:19" s="1" customFormat="1" ht="30" x14ac:dyDescent="0.25">
      <c r="B29" s="22" t="s">
        <v>134</v>
      </c>
      <c r="C29" s="41" t="s">
        <v>135</v>
      </c>
      <c r="D29" s="42" t="s">
        <v>136</v>
      </c>
      <c r="E29" s="41" t="s">
        <v>110</v>
      </c>
      <c r="F29" s="41" t="s">
        <v>137</v>
      </c>
      <c r="G29" s="23">
        <v>8</v>
      </c>
      <c r="H29" s="22">
        <v>2</v>
      </c>
      <c r="I29" s="22">
        <v>4</v>
      </c>
      <c r="J29" s="22">
        <v>2</v>
      </c>
      <c r="K29" s="34"/>
      <c r="L29" s="34"/>
      <c r="M29" s="35"/>
      <c r="N29" s="13">
        <f t="shared" si="0"/>
        <v>4436.5744500000001</v>
      </c>
      <c r="O29"/>
      <c r="P29" s="38">
        <v>4436.5744500000001</v>
      </c>
      <c r="Q29"/>
      <c r="R29"/>
      <c r="S29"/>
    </row>
    <row r="30" spans="2:19" s="1" customFormat="1" ht="45" x14ac:dyDescent="0.25">
      <c r="B30" s="22" t="s">
        <v>138</v>
      </c>
      <c r="C30" s="41" t="s">
        <v>139</v>
      </c>
      <c r="D30" s="42" t="s">
        <v>140</v>
      </c>
      <c r="E30" s="41" t="s">
        <v>141</v>
      </c>
      <c r="F30" s="41" t="s">
        <v>142</v>
      </c>
      <c r="G30" s="23">
        <v>8</v>
      </c>
      <c r="H30" s="22">
        <v>2</v>
      </c>
      <c r="I30" s="22">
        <v>4</v>
      </c>
      <c r="J30" s="22">
        <v>2</v>
      </c>
      <c r="K30" s="34"/>
      <c r="L30" s="34"/>
      <c r="M30" s="35"/>
      <c r="N30" s="13">
        <f t="shared" si="0"/>
        <v>1074.9492600000001</v>
      </c>
      <c r="O30"/>
      <c r="P30" s="38">
        <v>1074.9492600000001</v>
      </c>
      <c r="Q30"/>
      <c r="R30"/>
      <c r="S30"/>
    </row>
    <row r="31" spans="2:19" s="1" customFormat="1" ht="60" x14ac:dyDescent="0.25">
      <c r="B31" s="22" t="s">
        <v>143</v>
      </c>
      <c r="C31" s="41" t="s">
        <v>144</v>
      </c>
      <c r="D31" s="42" t="s">
        <v>145</v>
      </c>
      <c r="E31" s="41" t="s">
        <v>141</v>
      </c>
      <c r="F31" s="41" t="s">
        <v>146</v>
      </c>
      <c r="G31" s="23">
        <v>8</v>
      </c>
      <c r="H31" s="22">
        <v>2</v>
      </c>
      <c r="I31" s="22">
        <v>4</v>
      </c>
      <c r="J31" s="22">
        <v>2</v>
      </c>
      <c r="K31" s="34"/>
      <c r="L31" s="34"/>
      <c r="M31" s="35"/>
      <c r="N31" s="13">
        <f t="shared" si="0"/>
        <v>1685.3321100000001</v>
      </c>
      <c r="O31"/>
      <c r="P31" s="38">
        <v>1685.3321100000001</v>
      </c>
      <c r="Q31"/>
      <c r="R31"/>
      <c r="S31"/>
    </row>
    <row r="32" spans="2:19" s="1" customFormat="1" x14ac:dyDescent="0.25">
      <c r="B32" s="22" t="s">
        <v>147</v>
      </c>
      <c r="C32" s="44" t="s">
        <v>148</v>
      </c>
      <c r="D32" s="45" t="s">
        <v>149</v>
      </c>
      <c r="E32" s="46" t="s">
        <v>150</v>
      </c>
      <c r="F32" s="46" t="s">
        <v>151</v>
      </c>
      <c r="G32" s="23">
        <v>1</v>
      </c>
      <c r="H32" s="22">
        <v>0</v>
      </c>
      <c r="I32" s="22">
        <v>1</v>
      </c>
      <c r="J32" s="22">
        <v>0</v>
      </c>
      <c r="K32" s="34"/>
      <c r="L32" s="34"/>
      <c r="M32" s="35"/>
      <c r="N32" s="13">
        <f t="shared" si="0"/>
        <v>577.35562500000003</v>
      </c>
      <c r="O32"/>
      <c r="P32" s="38">
        <v>577.35562500000003</v>
      </c>
      <c r="Q32"/>
      <c r="R32"/>
      <c r="S32"/>
    </row>
    <row r="33" spans="2:19" s="1" customFormat="1" x14ac:dyDescent="0.25">
      <c r="B33" s="22" t="s">
        <v>152</v>
      </c>
      <c r="C33" s="41" t="s">
        <v>153</v>
      </c>
      <c r="D33" s="42" t="s">
        <v>154</v>
      </c>
      <c r="E33" s="41" t="s">
        <v>155</v>
      </c>
      <c r="F33" s="41" t="s">
        <v>156</v>
      </c>
      <c r="G33" s="23">
        <v>3</v>
      </c>
      <c r="H33" s="22">
        <v>0</v>
      </c>
      <c r="I33" s="22">
        <v>2</v>
      </c>
      <c r="J33" s="22">
        <v>1</v>
      </c>
      <c r="K33" s="34"/>
      <c r="L33" s="34"/>
      <c r="M33" s="35"/>
      <c r="N33" s="13">
        <f t="shared" si="0"/>
        <v>16.7041875</v>
      </c>
      <c r="O33"/>
      <c r="P33" s="38">
        <v>16.7041875</v>
      </c>
      <c r="Q33"/>
      <c r="R33"/>
      <c r="S33"/>
    </row>
    <row r="34" spans="2:19" s="1" customFormat="1" ht="90" customHeight="1" x14ac:dyDescent="0.25">
      <c r="B34" s="22" t="s">
        <v>157</v>
      </c>
      <c r="C34" s="41" t="s">
        <v>158</v>
      </c>
      <c r="D34" s="42" t="s">
        <v>159</v>
      </c>
      <c r="E34" s="41" t="s">
        <v>29</v>
      </c>
      <c r="F34" s="41" t="s">
        <v>160</v>
      </c>
      <c r="G34" s="23">
        <v>1</v>
      </c>
      <c r="H34" s="22">
        <v>0</v>
      </c>
      <c r="I34" s="22">
        <v>1</v>
      </c>
      <c r="J34" s="22">
        <v>0</v>
      </c>
      <c r="K34" s="34"/>
      <c r="L34" s="34"/>
      <c r="M34" s="35"/>
      <c r="N34" s="13">
        <f t="shared" si="0"/>
        <v>751.9405162500002</v>
      </c>
      <c r="O34"/>
      <c r="P34" s="38">
        <v>751.9405162500002</v>
      </c>
      <c r="Q34"/>
      <c r="R34"/>
      <c r="S34"/>
    </row>
    <row r="35" spans="2:19" s="1" customFormat="1" x14ac:dyDescent="0.25">
      <c r="B35" s="22" t="s">
        <v>161</v>
      </c>
      <c r="C35" s="41" t="s">
        <v>162</v>
      </c>
      <c r="D35" s="42">
        <v>80850086</v>
      </c>
      <c r="E35" s="41" t="s">
        <v>163</v>
      </c>
      <c r="F35" s="47" t="s">
        <v>33</v>
      </c>
      <c r="G35" s="23">
        <v>6</v>
      </c>
      <c r="H35" s="22">
        <v>0</v>
      </c>
      <c r="I35" s="22">
        <v>1</v>
      </c>
      <c r="J35" s="22">
        <v>1</v>
      </c>
      <c r="K35" s="34"/>
      <c r="L35" s="34"/>
      <c r="M35" s="35"/>
      <c r="N35" s="13">
        <f t="shared" si="0"/>
        <v>113.6751</v>
      </c>
      <c r="O35"/>
      <c r="P35" s="38">
        <v>113.6751</v>
      </c>
      <c r="Q35"/>
      <c r="R35"/>
      <c r="S35"/>
    </row>
    <row r="36" spans="2:19" s="1" customFormat="1" x14ac:dyDescent="0.25">
      <c r="B36" s="22" t="s">
        <v>164</v>
      </c>
      <c r="C36" s="41" t="s">
        <v>165</v>
      </c>
      <c r="D36" s="42">
        <v>704652</v>
      </c>
      <c r="E36" s="41" t="s">
        <v>26</v>
      </c>
      <c r="F36" s="41" t="s">
        <v>166</v>
      </c>
      <c r="G36" s="23">
        <v>6</v>
      </c>
      <c r="H36" s="22">
        <v>3</v>
      </c>
      <c r="I36" s="22">
        <v>2</v>
      </c>
      <c r="J36" s="22">
        <v>1</v>
      </c>
      <c r="K36" s="34"/>
      <c r="L36" s="34"/>
      <c r="M36" s="35"/>
      <c r="N36" s="13">
        <f t="shared" si="0"/>
        <v>66.528000000000006</v>
      </c>
      <c r="O36"/>
      <c r="P36" s="38">
        <v>66.528000000000006</v>
      </c>
      <c r="Q36"/>
      <c r="R36"/>
      <c r="S36"/>
    </row>
    <row r="37" spans="2:19" s="1" customFormat="1" x14ac:dyDescent="0.25">
      <c r="B37" s="22" t="s">
        <v>167</v>
      </c>
      <c r="C37" s="41" t="s">
        <v>165</v>
      </c>
      <c r="D37" s="42">
        <v>704653</v>
      </c>
      <c r="E37" s="41" t="s">
        <v>26</v>
      </c>
      <c r="F37" s="41" t="s">
        <v>168</v>
      </c>
      <c r="G37" s="23">
        <v>4</v>
      </c>
      <c r="H37" s="22">
        <v>2</v>
      </c>
      <c r="I37" s="22">
        <v>1</v>
      </c>
      <c r="J37" s="22">
        <v>1</v>
      </c>
      <c r="K37" s="34"/>
      <c r="L37" s="34"/>
      <c r="M37" s="35"/>
      <c r="N37" s="13">
        <f t="shared" si="0"/>
        <v>74.805018750000002</v>
      </c>
      <c r="O37"/>
      <c r="P37" s="38">
        <v>74.805018750000002</v>
      </c>
      <c r="Q37"/>
      <c r="R37"/>
      <c r="S37"/>
    </row>
    <row r="38" spans="2:19" s="1" customFormat="1" ht="30" x14ac:dyDescent="0.25">
      <c r="B38" s="22" t="s">
        <v>169</v>
      </c>
      <c r="C38" s="41" t="s">
        <v>170</v>
      </c>
      <c r="D38" s="42" t="s">
        <v>171</v>
      </c>
      <c r="E38" s="41" t="s">
        <v>172</v>
      </c>
      <c r="F38" s="47" t="s">
        <v>33</v>
      </c>
      <c r="G38" s="23">
        <v>1</v>
      </c>
      <c r="H38" s="22">
        <v>0</v>
      </c>
      <c r="I38" s="22">
        <v>1</v>
      </c>
      <c r="J38" s="22">
        <v>0</v>
      </c>
      <c r="K38" s="34"/>
      <c r="L38" s="34"/>
      <c r="M38" s="35"/>
      <c r="N38" s="13">
        <f t="shared" si="0"/>
        <v>9.9330000000000016</v>
      </c>
      <c r="O38"/>
      <c r="P38" s="38">
        <v>9.9330000000000016</v>
      </c>
      <c r="Q38"/>
      <c r="R38"/>
      <c r="S38"/>
    </row>
    <row r="39" spans="2:19" s="1" customFormat="1" ht="30" x14ac:dyDescent="0.25">
      <c r="B39" s="22" t="s">
        <v>173</v>
      </c>
      <c r="C39" s="41" t="s">
        <v>174</v>
      </c>
      <c r="D39" s="42" t="s">
        <v>175</v>
      </c>
      <c r="E39" s="41" t="s">
        <v>34</v>
      </c>
      <c r="F39" s="47" t="s">
        <v>33</v>
      </c>
      <c r="G39" s="23">
        <v>5</v>
      </c>
      <c r="H39" s="22">
        <v>1</v>
      </c>
      <c r="I39" s="22">
        <v>3</v>
      </c>
      <c r="J39" s="22">
        <v>1</v>
      </c>
      <c r="K39" s="34"/>
      <c r="L39" s="34"/>
      <c r="M39" s="35"/>
      <c r="N39" s="13">
        <f t="shared" si="0"/>
        <v>521.48249999999996</v>
      </c>
      <c r="O39"/>
      <c r="P39" s="38">
        <v>521.48249999999996</v>
      </c>
      <c r="Q39"/>
      <c r="R39"/>
      <c r="S39"/>
    </row>
    <row r="40" spans="2:19" s="1" customFormat="1" ht="30" x14ac:dyDescent="0.25">
      <c r="B40" s="22" t="s">
        <v>176</v>
      </c>
      <c r="C40" s="41" t="s">
        <v>177</v>
      </c>
      <c r="D40" s="42" t="s">
        <v>178</v>
      </c>
      <c r="E40" s="41" t="s">
        <v>34</v>
      </c>
      <c r="F40" s="47" t="s">
        <v>33</v>
      </c>
      <c r="G40" s="23">
        <v>2</v>
      </c>
      <c r="H40" s="22">
        <v>1</v>
      </c>
      <c r="I40" s="22">
        <v>1</v>
      </c>
      <c r="J40" s="22">
        <v>0</v>
      </c>
      <c r="K40" s="34"/>
      <c r="L40" s="34"/>
      <c r="M40" s="35"/>
      <c r="N40" s="13">
        <f t="shared" si="0"/>
        <v>1423.5374999999999</v>
      </c>
      <c r="O40"/>
      <c r="P40" s="38">
        <v>1423.5374999999999</v>
      </c>
      <c r="Q40"/>
      <c r="R40"/>
      <c r="S40"/>
    </row>
    <row r="41" spans="2:19" s="1" customFormat="1" ht="30" x14ac:dyDescent="0.25">
      <c r="B41" s="22" t="s">
        <v>179</v>
      </c>
      <c r="C41" s="41" t="s">
        <v>180</v>
      </c>
      <c r="D41" s="42" t="s">
        <v>181</v>
      </c>
      <c r="E41" s="41" t="s">
        <v>34</v>
      </c>
      <c r="F41" s="47" t="s">
        <v>33</v>
      </c>
      <c r="G41" s="23">
        <v>3</v>
      </c>
      <c r="H41" s="22">
        <v>0</v>
      </c>
      <c r="I41" s="22">
        <v>0</v>
      </c>
      <c r="J41" s="22">
        <v>3</v>
      </c>
      <c r="K41" s="34"/>
      <c r="L41" s="34"/>
      <c r="M41" s="35"/>
      <c r="N41" s="13">
        <f t="shared" si="0"/>
        <v>255.37050000000002</v>
      </c>
      <c r="O41"/>
      <c r="P41" s="38">
        <v>255.37050000000002</v>
      </c>
      <c r="Q41"/>
      <c r="R41"/>
      <c r="S41"/>
    </row>
    <row r="42" spans="2:19" s="1" customFormat="1" ht="30" x14ac:dyDescent="0.25">
      <c r="B42" s="22" t="s">
        <v>182</v>
      </c>
      <c r="C42" s="41" t="s">
        <v>183</v>
      </c>
      <c r="D42" s="42" t="s">
        <v>184</v>
      </c>
      <c r="E42" s="41" t="s">
        <v>34</v>
      </c>
      <c r="F42" s="47" t="s">
        <v>33</v>
      </c>
      <c r="G42" s="23">
        <v>3</v>
      </c>
      <c r="H42" s="22">
        <v>1</v>
      </c>
      <c r="I42" s="22">
        <v>1</v>
      </c>
      <c r="J42" s="22">
        <v>1</v>
      </c>
      <c r="K42" s="34"/>
      <c r="L42" s="34"/>
      <c r="M42" s="35"/>
      <c r="N42" s="13">
        <f t="shared" si="0"/>
        <v>640.67849999999999</v>
      </c>
      <c r="O42"/>
      <c r="P42" s="38">
        <v>640.67849999999999</v>
      </c>
      <c r="Q42"/>
      <c r="R42"/>
      <c r="S42"/>
    </row>
    <row r="43" spans="2:19" s="1" customFormat="1" ht="30" x14ac:dyDescent="0.25">
      <c r="B43" s="22" t="s">
        <v>185</v>
      </c>
      <c r="C43" s="41" t="s">
        <v>186</v>
      </c>
      <c r="D43" s="42" t="s">
        <v>187</v>
      </c>
      <c r="E43" s="41" t="s">
        <v>34</v>
      </c>
      <c r="F43" s="47" t="s">
        <v>33</v>
      </c>
      <c r="G43" s="23">
        <v>1</v>
      </c>
      <c r="H43" s="22">
        <v>0</v>
      </c>
      <c r="I43" s="22">
        <v>1</v>
      </c>
      <c r="J43" s="22">
        <v>0</v>
      </c>
      <c r="K43" s="34"/>
      <c r="L43" s="34"/>
      <c r="M43" s="35"/>
      <c r="N43" s="13">
        <f t="shared" si="0"/>
        <v>165.13612500000002</v>
      </c>
      <c r="O43"/>
      <c r="P43" s="38">
        <v>165.13612500000002</v>
      </c>
      <c r="Q43"/>
      <c r="R43"/>
      <c r="S43"/>
    </row>
    <row r="44" spans="2:19" s="1" customFormat="1" ht="30" x14ac:dyDescent="0.25">
      <c r="B44" s="22" t="s">
        <v>188</v>
      </c>
      <c r="C44" s="41" t="s">
        <v>189</v>
      </c>
      <c r="D44" s="42" t="s">
        <v>190</v>
      </c>
      <c r="E44" s="41" t="s">
        <v>34</v>
      </c>
      <c r="F44" s="47" t="s">
        <v>33</v>
      </c>
      <c r="G44" s="23">
        <v>1</v>
      </c>
      <c r="H44" s="22">
        <v>0</v>
      </c>
      <c r="I44" s="22">
        <v>1</v>
      </c>
      <c r="J44" s="22">
        <v>0</v>
      </c>
      <c r="K44" s="34"/>
      <c r="L44" s="34"/>
      <c r="M44" s="35"/>
      <c r="N44" s="13">
        <f t="shared" si="0"/>
        <v>68.289375000000007</v>
      </c>
      <c r="O44"/>
      <c r="P44" s="38">
        <v>68.289375000000007</v>
      </c>
      <c r="Q44"/>
      <c r="R44"/>
      <c r="S44"/>
    </row>
    <row r="45" spans="2:19" s="1" customFormat="1" ht="30" x14ac:dyDescent="0.25">
      <c r="B45" s="22" t="s">
        <v>191</v>
      </c>
      <c r="C45" s="41" t="s">
        <v>192</v>
      </c>
      <c r="D45" s="42" t="s">
        <v>193</v>
      </c>
      <c r="E45" s="41" t="s">
        <v>34</v>
      </c>
      <c r="F45" s="47" t="s">
        <v>33</v>
      </c>
      <c r="G45" s="23">
        <v>2</v>
      </c>
      <c r="H45" s="22">
        <v>0</v>
      </c>
      <c r="I45" s="22">
        <v>1</v>
      </c>
      <c r="J45" s="22">
        <v>1</v>
      </c>
      <c r="K45" s="34"/>
      <c r="L45" s="34"/>
      <c r="M45" s="35"/>
      <c r="N45" s="13">
        <f t="shared" si="0"/>
        <v>432.08550000000002</v>
      </c>
      <c r="O45"/>
      <c r="P45" s="38">
        <v>432.08550000000002</v>
      </c>
      <c r="Q45"/>
      <c r="R45"/>
      <c r="S45"/>
    </row>
    <row r="46" spans="2:19" s="1" customFormat="1" ht="30" x14ac:dyDescent="0.25">
      <c r="B46" s="22" t="s">
        <v>194</v>
      </c>
      <c r="C46" s="41" t="s">
        <v>195</v>
      </c>
      <c r="D46" s="42" t="s">
        <v>196</v>
      </c>
      <c r="E46" s="41" t="s">
        <v>34</v>
      </c>
      <c r="F46" s="47" t="s">
        <v>33</v>
      </c>
      <c r="G46" s="23">
        <v>7</v>
      </c>
      <c r="H46" s="22">
        <v>2</v>
      </c>
      <c r="I46" s="22">
        <v>3</v>
      </c>
      <c r="J46" s="22">
        <v>2</v>
      </c>
      <c r="K46" s="34"/>
      <c r="L46" s="34"/>
      <c r="M46" s="35"/>
      <c r="N46" s="13">
        <f t="shared" si="0"/>
        <v>2129.3868750000001</v>
      </c>
      <c r="O46"/>
      <c r="P46" s="38">
        <v>2129.3868750000001</v>
      </c>
      <c r="Q46"/>
      <c r="R46"/>
      <c r="S46"/>
    </row>
    <row r="47" spans="2:19" s="1" customFormat="1" ht="30" x14ac:dyDescent="0.25">
      <c r="B47" s="22" t="s">
        <v>197</v>
      </c>
      <c r="C47" s="41" t="s">
        <v>198</v>
      </c>
      <c r="D47" s="42" t="s">
        <v>199</v>
      </c>
      <c r="E47" s="41" t="s">
        <v>150</v>
      </c>
      <c r="F47" s="41" t="s">
        <v>33</v>
      </c>
      <c r="G47" s="23">
        <v>1</v>
      </c>
      <c r="H47" s="22">
        <v>0</v>
      </c>
      <c r="I47" s="22">
        <v>1</v>
      </c>
      <c r="J47" s="22">
        <v>0</v>
      </c>
      <c r="K47" s="34"/>
      <c r="L47" s="34"/>
      <c r="M47" s="35"/>
      <c r="N47" s="13">
        <f t="shared" si="0"/>
        <v>521.48250000000007</v>
      </c>
      <c r="O47"/>
      <c r="P47" s="38">
        <v>521.48250000000007</v>
      </c>
      <c r="Q47"/>
      <c r="R47"/>
      <c r="S47"/>
    </row>
    <row r="48" spans="2:19" s="1" customFormat="1" ht="30" x14ac:dyDescent="0.25">
      <c r="B48" s="22" t="s">
        <v>200</v>
      </c>
      <c r="C48" s="41" t="s">
        <v>201</v>
      </c>
      <c r="D48" s="42" t="s">
        <v>202</v>
      </c>
      <c r="E48" s="41" t="s">
        <v>203</v>
      </c>
      <c r="F48" s="41" t="s">
        <v>204</v>
      </c>
      <c r="G48" s="23">
        <v>3</v>
      </c>
      <c r="H48" s="22">
        <v>1</v>
      </c>
      <c r="I48" s="22">
        <v>1</v>
      </c>
      <c r="J48" s="22">
        <v>1</v>
      </c>
      <c r="K48" s="34"/>
      <c r="L48" s="34"/>
      <c r="M48" s="35"/>
      <c r="N48" s="13">
        <f t="shared" si="0"/>
        <v>132.71729625000003</v>
      </c>
      <c r="O48"/>
      <c r="P48" s="38">
        <v>132.71729625000003</v>
      </c>
      <c r="Q48"/>
      <c r="R48"/>
      <c r="S48"/>
    </row>
    <row r="49" spans="2:19" s="1" customFormat="1" ht="30" x14ac:dyDescent="0.25">
      <c r="B49" s="22" t="s">
        <v>205</v>
      </c>
      <c r="C49" s="41" t="s">
        <v>206</v>
      </c>
      <c r="D49" s="42" t="s">
        <v>207</v>
      </c>
      <c r="E49" s="41" t="s">
        <v>203</v>
      </c>
      <c r="F49" s="43" t="s">
        <v>204</v>
      </c>
      <c r="G49" s="23">
        <v>3</v>
      </c>
      <c r="H49" s="22">
        <v>1</v>
      </c>
      <c r="I49" s="22">
        <v>1</v>
      </c>
      <c r="J49" s="22">
        <v>1</v>
      </c>
      <c r="K49" s="34"/>
      <c r="L49" s="34"/>
      <c r="M49" s="35"/>
      <c r="N49" s="13">
        <f t="shared" si="0"/>
        <v>95.282302499999986</v>
      </c>
      <c r="O49"/>
      <c r="P49" s="38">
        <v>95.282302499999986</v>
      </c>
      <c r="Q49"/>
      <c r="R49"/>
      <c r="S49"/>
    </row>
    <row r="50" spans="2:19" s="1" customFormat="1" x14ac:dyDescent="0.25">
      <c r="B50" s="22" t="s">
        <v>208</v>
      </c>
      <c r="C50" s="48" t="s">
        <v>209</v>
      </c>
      <c r="D50" s="49" t="s">
        <v>210</v>
      </c>
      <c r="E50" s="48" t="s">
        <v>110</v>
      </c>
      <c r="F50" s="48" t="s">
        <v>211</v>
      </c>
      <c r="G50" s="50">
        <v>5</v>
      </c>
      <c r="H50" s="22">
        <v>2</v>
      </c>
      <c r="I50" s="22">
        <v>2</v>
      </c>
      <c r="J50" s="22">
        <v>1</v>
      </c>
      <c r="K50" s="36"/>
      <c r="L50" s="36"/>
      <c r="M50" s="37"/>
      <c r="N50" s="13">
        <f t="shared" si="0"/>
        <v>405.48238500000002</v>
      </c>
      <c r="O50"/>
      <c r="P50" s="38">
        <v>405.48238500000002</v>
      </c>
      <c r="Q50"/>
      <c r="R50"/>
      <c r="S50"/>
    </row>
    <row r="51" spans="2:19" s="1" customFormat="1" x14ac:dyDescent="0.25">
      <c r="B51" s="22" t="s">
        <v>212</v>
      </c>
      <c r="C51" s="51" t="s">
        <v>213</v>
      </c>
      <c r="D51" s="42">
        <v>300230</v>
      </c>
      <c r="E51" s="43" t="s">
        <v>25</v>
      </c>
      <c r="F51" s="43" t="s">
        <v>214</v>
      </c>
      <c r="G51" s="23">
        <v>3</v>
      </c>
      <c r="H51" s="22">
        <v>1</v>
      </c>
      <c r="I51" s="22">
        <v>1</v>
      </c>
      <c r="J51" s="22">
        <v>1</v>
      </c>
      <c r="K51" s="34"/>
      <c r="L51" s="34"/>
      <c r="M51" s="35"/>
      <c r="N51" s="13">
        <f t="shared" si="0"/>
        <v>1199.6332425000001</v>
      </c>
      <c r="O51"/>
      <c r="P51" s="38">
        <v>1199.6332425000001</v>
      </c>
      <c r="Q51"/>
      <c r="R51"/>
      <c r="S51"/>
    </row>
    <row r="52" spans="2:19" s="1" customFormat="1" ht="30" x14ac:dyDescent="0.25">
      <c r="B52" s="22" t="s">
        <v>215</v>
      </c>
      <c r="C52" s="51" t="s">
        <v>216</v>
      </c>
      <c r="D52" s="42" t="s">
        <v>217</v>
      </c>
      <c r="E52" s="43" t="s">
        <v>218</v>
      </c>
      <c r="F52" s="43" t="s">
        <v>219</v>
      </c>
      <c r="G52" s="23">
        <v>6</v>
      </c>
      <c r="H52" s="22">
        <v>2</v>
      </c>
      <c r="I52" s="22">
        <v>2</v>
      </c>
      <c r="J52" s="22">
        <v>2</v>
      </c>
      <c r="K52" s="34"/>
      <c r="L52" s="34"/>
      <c r="M52" s="35"/>
      <c r="N52" s="13">
        <f t="shared" si="0"/>
        <v>1143.98361</v>
      </c>
      <c r="O52"/>
      <c r="P52" s="38">
        <v>1143.98361</v>
      </c>
      <c r="Q52"/>
      <c r="R52"/>
      <c r="S52"/>
    </row>
    <row r="53" spans="2:19" s="1" customFormat="1" ht="30" x14ac:dyDescent="0.25">
      <c r="B53" s="22" t="s">
        <v>220</v>
      </c>
      <c r="C53" s="51" t="s">
        <v>221</v>
      </c>
      <c r="D53" s="42" t="s">
        <v>222</v>
      </c>
      <c r="E53" s="43" t="s">
        <v>218</v>
      </c>
      <c r="F53" s="43" t="s">
        <v>223</v>
      </c>
      <c r="G53" s="23">
        <v>2</v>
      </c>
      <c r="H53" s="22">
        <v>0</v>
      </c>
      <c r="I53" s="22">
        <v>1</v>
      </c>
      <c r="J53" s="22">
        <v>1</v>
      </c>
      <c r="K53" s="34"/>
      <c r="L53" s="34"/>
      <c r="M53" s="35"/>
      <c r="N53" s="13">
        <f t="shared" si="0"/>
        <v>1286.2080000000001</v>
      </c>
      <c r="O53"/>
      <c r="P53" s="38">
        <v>1286.2080000000001</v>
      </c>
      <c r="Q53"/>
      <c r="R53"/>
      <c r="S53"/>
    </row>
    <row r="54" spans="2:19" s="1" customFormat="1" x14ac:dyDescent="0.25">
      <c r="B54" s="22" t="s">
        <v>224</v>
      </c>
      <c r="C54" s="44" t="s">
        <v>225</v>
      </c>
      <c r="D54" s="52" t="s">
        <v>226</v>
      </c>
      <c r="E54" s="46" t="s">
        <v>227</v>
      </c>
      <c r="F54" s="53" t="s">
        <v>228</v>
      </c>
      <c r="G54" s="23">
        <v>1</v>
      </c>
      <c r="H54" s="22">
        <v>0</v>
      </c>
      <c r="I54" s="22">
        <v>1</v>
      </c>
      <c r="J54" s="22">
        <v>0</v>
      </c>
      <c r="K54" s="34"/>
      <c r="L54" s="34"/>
      <c r="M54" s="35"/>
      <c r="N54" s="13">
        <f t="shared" si="0"/>
        <v>177.55237500000001</v>
      </c>
      <c r="O54"/>
      <c r="P54" s="38">
        <v>177.55237500000001</v>
      </c>
      <c r="Q54"/>
      <c r="R54"/>
      <c r="S54"/>
    </row>
    <row r="55" spans="2:19" s="1" customFormat="1" ht="60" x14ac:dyDescent="0.25">
      <c r="B55" s="22" t="s">
        <v>229</v>
      </c>
      <c r="C55" s="54" t="s">
        <v>230</v>
      </c>
      <c r="D55" s="55" t="s">
        <v>231</v>
      </c>
      <c r="E55" s="46" t="s">
        <v>232</v>
      </c>
      <c r="F55" s="53" t="s">
        <v>233</v>
      </c>
      <c r="G55" s="23">
        <v>2</v>
      </c>
      <c r="H55" s="22">
        <v>1</v>
      </c>
      <c r="I55" s="22">
        <v>1</v>
      </c>
      <c r="J55" s="22">
        <v>0</v>
      </c>
      <c r="K55" s="34"/>
      <c r="L55" s="34"/>
      <c r="M55" s="35"/>
      <c r="N55" s="13">
        <f t="shared" si="0"/>
        <v>503.63774999999998</v>
      </c>
      <c r="O55"/>
      <c r="P55" s="38">
        <v>503.63774999999998</v>
      </c>
      <c r="Q55"/>
      <c r="R55"/>
      <c r="S55"/>
    </row>
    <row r="56" spans="2:19" s="1" customFormat="1" ht="30" x14ac:dyDescent="0.25">
      <c r="B56" s="22" t="s">
        <v>234</v>
      </c>
      <c r="C56" s="54" t="s">
        <v>235</v>
      </c>
      <c r="D56" s="56" t="s">
        <v>236</v>
      </c>
      <c r="E56" s="57" t="s">
        <v>232</v>
      </c>
      <c r="F56" s="53" t="s">
        <v>237</v>
      </c>
      <c r="G56" s="23">
        <v>3</v>
      </c>
      <c r="H56" s="22">
        <v>1</v>
      </c>
      <c r="I56" s="22">
        <v>1</v>
      </c>
      <c r="J56" s="22">
        <v>1</v>
      </c>
      <c r="K56" s="34"/>
      <c r="L56" s="34"/>
      <c r="M56" s="35"/>
      <c r="N56" s="13">
        <f t="shared" si="0"/>
        <v>941.68564875000015</v>
      </c>
      <c r="O56"/>
      <c r="P56" s="38">
        <v>941.68564875000015</v>
      </c>
      <c r="Q56"/>
      <c r="R56"/>
      <c r="S56"/>
    </row>
    <row r="57" spans="2:19" s="1" customFormat="1" ht="30" x14ac:dyDescent="0.25">
      <c r="B57" s="22" t="s">
        <v>238</v>
      </c>
      <c r="C57" s="54" t="s">
        <v>239</v>
      </c>
      <c r="D57" s="55" t="s">
        <v>240</v>
      </c>
      <c r="E57" s="58" t="s">
        <v>241</v>
      </c>
      <c r="F57" s="53" t="s">
        <v>242</v>
      </c>
      <c r="G57" s="23">
        <v>3</v>
      </c>
      <c r="H57" s="22">
        <v>1</v>
      </c>
      <c r="I57" s="22">
        <v>1</v>
      </c>
      <c r="J57" s="22">
        <v>1</v>
      </c>
      <c r="K57" s="34"/>
      <c r="L57" s="34"/>
      <c r="M57" s="35"/>
      <c r="N57" s="13">
        <f t="shared" si="0"/>
        <v>177.49029375000001</v>
      </c>
      <c r="O57"/>
      <c r="P57" s="38">
        <v>177.49029375000001</v>
      </c>
      <c r="Q57"/>
      <c r="R57"/>
      <c r="S57"/>
    </row>
    <row r="58" spans="2:19" s="1" customFormat="1" ht="30" x14ac:dyDescent="0.25">
      <c r="B58" s="22" t="s">
        <v>243</v>
      </c>
      <c r="C58" s="54" t="s">
        <v>244</v>
      </c>
      <c r="D58" s="55" t="s">
        <v>245</v>
      </c>
      <c r="E58" s="58" t="s">
        <v>241</v>
      </c>
      <c r="F58" s="53" t="s">
        <v>242</v>
      </c>
      <c r="G58" s="23">
        <v>3</v>
      </c>
      <c r="H58" s="22">
        <v>1</v>
      </c>
      <c r="I58" s="22">
        <v>1</v>
      </c>
      <c r="J58" s="22">
        <v>1</v>
      </c>
      <c r="K58" s="34"/>
      <c r="L58" s="34"/>
      <c r="M58" s="35"/>
      <c r="N58" s="13">
        <f t="shared" si="0"/>
        <v>292.40268750000001</v>
      </c>
      <c r="O58"/>
      <c r="P58" s="38">
        <v>292.40268750000001</v>
      </c>
      <c r="Q58"/>
      <c r="R58"/>
      <c r="S58"/>
    </row>
    <row r="59" spans="2:19" s="1" customFormat="1" ht="30" x14ac:dyDescent="0.25">
      <c r="B59" s="22" t="s">
        <v>246</v>
      </c>
      <c r="C59" s="54" t="s">
        <v>247</v>
      </c>
      <c r="D59" s="59" t="s">
        <v>248</v>
      </c>
      <c r="E59" s="58" t="s">
        <v>241</v>
      </c>
      <c r="F59" s="53" t="s">
        <v>249</v>
      </c>
      <c r="G59" s="23">
        <v>3</v>
      </c>
      <c r="H59" s="22">
        <v>1</v>
      </c>
      <c r="I59" s="22">
        <v>1</v>
      </c>
      <c r="J59" s="22">
        <v>1</v>
      </c>
      <c r="K59" s="34"/>
      <c r="L59" s="34"/>
      <c r="M59" s="35"/>
      <c r="N59" s="13">
        <f t="shared" si="0"/>
        <v>198.72208125000003</v>
      </c>
      <c r="O59"/>
      <c r="P59" s="38">
        <v>198.72208125000003</v>
      </c>
      <c r="Q59"/>
      <c r="R59"/>
      <c r="S59"/>
    </row>
    <row r="60" spans="2:19" s="1" customFormat="1" ht="30" x14ac:dyDescent="0.25">
      <c r="B60" s="22" t="s">
        <v>250</v>
      </c>
      <c r="C60" s="54" t="s">
        <v>251</v>
      </c>
      <c r="D60" s="59" t="s">
        <v>252</v>
      </c>
      <c r="E60" s="58" t="s">
        <v>241</v>
      </c>
      <c r="F60" s="53" t="s">
        <v>249</v>
      </c>
      <c r="G60" s="23">
        <v>3</v>
      </c>
      <c r="H60" s="22">
        <v>1</v>
      </c>
      <c r="I60" s="22">
        <v>1</v>
      </c>
      <c r="J60" s="22">
        <v>1</v>
      </c>
      <c r="K60" s="34"/>
      <c r="L60" s="34"/>
      <c r="M60" s="35"/>
      <c r="N60" s="13">
        <f t="shared" si="0"/>
        <v>202.63319999999999</v>
      </c>
      <c r="O60"/>
      <c r="P60" s="38">
        <v>202.63319999999999</v>
      </c>
      <c r="Q60"/>
      <c r="R60"/>
      <c r="S60"/>
    </row>
    <row r="61" spans="2:19" s="1" customFormat="1" ht="30" x14ac:dyDescent="0.25">
      <c r="B61" s="22" t="s">
        <v>253</v>
      </c>
      <c r="C61" s="54" t="s">
        <v>254</v>
      </c>
      <c r="D61" s="55" t="s">
        <v>255</v>
      </c>
      <c r="E61" s="60" t="s">
        <v>241</v>
      </c>
      <c r="F61" s="53" t="s">
        <v>249</v>
      </c>
      <c r="G61" s="23">
        <v>3</v>
      </c>
      <c r="H61" s="22">
        <v>1</v>
      </c>
      <c r="I61" s="22">
        <v>1</v>
      </c>
      <c r="J61" s="22">
        <v>1</v>
      </c>
      <c r="K61" s="34"/>
      <c r="L61" s="34"/>
      <c r="M61" s="35"/>
      <c r="N61" s="13">
        <f t="shared" si="0"/>
        <v>222.93376875000004</v>
      </c>
      <c r="O61"/>
      <c r="P61" s="38">
        <v>222.93376875000004</v>
      </c>
      <c r="Q61"/>
      <c r="R61"/>
      <c r="S61"/>
    </row>
    <row r="62" spans="2:19" s="1" customFormat="1" ht="30" customHeight="1" x14ac:dyDescent="0.25">
      <c r="B62" s="22" t="s">
        <v>256</v>
      </c>
      <c r="C62" s="54" t="s">
        <v>257</v>
      </c>
      <c r="D62" s="59" t="s">
        <v>258</v>
      </c>
      <c r="E62" s="50" t="s">
        <v>241</v>
      </c>
      <c r="F62" s="61" t="s">
        <v>259</v>
      </c>
      <c r="G62" s="23">
        <v>3</v>
      </c>
      <c r="H62" s="22">
        <v>1</v>
      </c>
      <c r="I62" s="22">
        <v>1</v>
      </c>
      <c r="J62" s="22">
        <v>1</v>
      </c>
      <c r="K62" s="34"/>
      <c r="L62" s="34"/>
      <c r="M62" s="35"/>
      <c r="N62" s="13">
        <f t="shared" si="0"/>
        <v>194.62471875</v>
      </c>
      <c r="O62"/>
      <c r="P62" s="38">
        <v>194.62471875</v>
      </c>
      <c r="Q62"/>
      <c r="R62"/>
      <c r="S62"/>
    </row>
    <row r="63" spans="2:19" s="1" customFormat="1" ht="45" x14ac:dyDescent="0.25">
      <c r="B63" s="22" t="s">
        <v>260</v>
      </c>
      <c r="C63" s="44" t="s">
        <v>261</v>
      </c>
      <c r="D63" s="62" t="s">
        <v>262</v>
      </c>
      <c r="E63" s="23" t="s">
        <v>241</v>
      </c>
      <c r="F63" s="63" t="s">
        <v>263</v>
      </c>
      <c r="G63" s="58">
        <v>3</v>
      </c>
      <c r="H63" s="22">
        <v>1</v>
      </c>
      <c r="I63" s="22">
        <v>1</v>
      </c>
      <c r="J63" s="22">
        <v>1</v>
      </c>
      <c r="K63" s="34"/>
      <c r="L63" s="34"/>
      <c r="M63" s="35"/>
      <c r="N63" s="13">
        <f t="shared" si="0"/>
        <v>231.87346874999997</v>
      </c>
      <c r="O63"/>
      <c r="P63" s="38">
        <v>231.87346874999997</v>
      </c>
      <c r="Q63"/>
      <c r="R63"/>
      <c r="S63"/>
    </row>
    <row r="64" spans="2:19" s="1" customFormat="1" ht="30" x14ac:dyDescent="0.25">
      <c r="B64" s="22" t="s">
        <v>264</v>
      </c>
      <c r="C64" s="44" t="s">
        <v>265</v>
      </c>
      <c r="D64" s="64" t="s">
        <v>266</v>
      </c>
      <c r="E64" s="50" t="s">
        <v>241</v>
      </c>
      <c r="F64" s="65" t="s">
        <v>267</v>
      </c>
      <c r="G64" s="58">
        <v>3</v>
      </c>
      <c r="H64" s="22">
        <v>1</v>
      </c>
      <c r="I64" s="22">
        <v>1</v>
      </c>
      <c r="J64" s="22">
        <v>1</v>
      </c>
      <c r="K64" s="34"/>
      <c r="L64" s="34"/>
      <c r="M64" s="35"/>
      <c r="N64" s="13">
        <f t="shared" si="0"/>
        <v>653.343075</v>
      </c>
      <c r="O64"/>
      <c r="P64" s="38">
        <v>653.343075</v>
      </c>
      <c r="Q64"/>
      <c r="R64"/>
      <c r="S64"/>
    </row>
    <row r="65" spans="2:19" s="1" customFormat="1" ht="75" x14ac:dyDescent="0.25">
      <c r="B65" s="22" t="s">
        <v>268</v>
      </c>
      <c r="C65" s="54" t="s">
        <v>269</v>
      </c>
      <c r="D65" s="59" t="s">
        <v>270</v>
      </c>
      <c r="E65" s="66" t="s">
        <v>271</v>
      </c>
      <c r="F65" s="53" t="s">
        <v>272</v>
      </c>
      <c r="G65" s="23">
        <v>3</v>
      </c>
      <c r="H65" s="22">
        <v>0</v>
      </c>
      <c r="I65" s="22">
        <v>1</v>
      </c>
      <c r="J65" s="22">
        <v>1</v>
      </c>
      <c r="K65" s="34"/>
      <c r="L65" s="34"/>
      <c r="M65" s="35"/>
      <c r="N65" s="13">
        <f t="shared" si="0"/>
        <v>289.03874999999999</v>
      </c>
      <c r="O65"/>
      <c r="P65" s="38">
        <v>289.03874999999999</v>
      </c>
      <c r="Q65"/>
      <c r="R65"/>
      <c r="S65"/>
    </row>
    <row r="66" spans="2:19" s="1" customFormat="1" x14ac:dyDescent="0.25">
      <c r="B66" s="22" t="s">
        <v>273</v>
      </c>
      <c r="C66" s="67" t="s">
        <v>274</v>
      </c>
      <c r="D66" s="68" t="s">
        <v>275</v>
      </c>
      <c r="E66" s="69" t="s">
        <v>27</v>
      </c>
      <c r="F66" s="70"/>
      <c r="G66" s="23">
        <v>6</v>
      </c>
      <c r="H66" s="22">
        <v>2</v>
      </c>
      <c r="I66" s="22">
        <v>2</v>
      </c>
      <c r="J66" s="22">
        <v>2</v>
      </c>
      <c r="K66" s="34"/>
      <c r="L66" s="34"/>
      <c r="M66" s="35"/>
      <c r="N66" s="13">
        <f t="shared" si="0"/>
        <v>409.73625000000004</v>
      </c>
      <c r="O66"/>
      <c r="P66" s="38">
        <v>409.73625000000004</v>
      </c>
      <c r="Q66"/>
      <c r="R66"/>
      <c r="S66"/>
    </row>
    <row r="67" spans="2:19" s="1" customFormat="1" x14ac:dyDescent="0.25">
      <c r="B67" s="22" t="s">
        <v>276</v>
      </c>
      <c r="C67" s="71" t="s">
        <v>277</v>
      </c>
      <c r="D67" s="68" t="s">
        <v>278</v>
      </c>
      <c r="E67" s="72" t="s">
        <v>27</v>
      </c>
      <c r="F67" s="73" t="s">
        <v>279</v>
      </c>
      <c r="G67" s="23">
        <v>6</v>
      </c>
      <c r="H67" s="22">
        <v>2</v>
      </c>
      <c r="I67" s="22">
        <v>2</v>
      </c>
      <c r="J67" s="22">
        <v>2</v>
      </c>
      <c r="K67" s="34"/>
      <c r="L67" s="34"/>
      <c r="M67" s="35"/>
      <c r="N67" s="13">
        <f t="shared" si="0"/>
        <v>1057.8644999999999</v>
      </c>
      <c r="O67"/>
      <c r="P67" s="38">
        <v>1057.8644999999999</v>
      </c>
      <c r="Q67"/>
      <c r="R67"/>
      <c r="S67"/>
    </row>
    <row r="68" spans="2:19" s="1" customFormat="1" ht="57.75" customHeight="1" x14ac:dyDescent="0.25">
      <c r="B68" s="22" t="s">
        <v>280</v>
      </c>
      <c r="C68" s="74" t="s">
        <v>281</v>
      </c>
      <c r="D68" s="75" t="s">
        <v>282</v>
      </c>
      <c r="E68" s="76" t="s">
        <v>27</v>
      </c>
      <c r="F68" s="70" t="s">
        <v>283</v>
      </c>
      <c r="G68" s="23">
        <v>6</v>
      </c>
      <c r="H68" s="22">
        <v>2</v>
      </c>
      <c r="I68" s="22">
        <v>2</v>
      </c>
      <c r="J68" s="22">
        <v>2</v>
      </c>
      <c r="K68" s="34"/>
      <c r="L68" s="34"/>
      <c r="M68" s="35"/>
      <c r="N68" s="13">
        <f t="shared" ref="N68:N119" si="1">IF(H68*K68+I68*L68+J68*M68=0,P68,H68*K68+I68*L68+J68*M68)</f>
        <v>2152.97775</v>
      </c>
      <c r="O68"/>
      <c r="P68" s="38">
        <v>2152.97775</v>
      </c>
      <c r="Q68"/>
      <c r="R68"/>
      <c r="S68"/>
    </row>
    <row r="69" spans="2:19" s="1" customFormat="1" ht="15.75" x14ac:dyDescent="0.25">
      <c r="B69" s="22" t="s">
        <v>284</v>
      </c>
      <c r="C69" s="76" t="s">
        <v>285</v>
      </c>
      <c r="D69" s="75" t="s">
        <v>286</v>
      </c>
      <c r="E69" s="72" t="s">
        <v>27</v>
      </c>
      <c r="F69" s="77" t="s">
        <v>287</v>
      </c>
      <c r="G69" s="23">
        <v>6</v>
      </c>
      <c r="H69" s="22">
        <v>2</v>
      </c>
      <c r="I69" s="22">
        <v>2</v>
      </c>
      <c r="J69" s="22">
        <v>2</v>
      </c>
      <c r="K69" s="34"/>
      <c r="L69" s="34"/>
      <c r="M69" s="35"/>
      <c r="N69" s="13">
        <f t="shared" si="1"/>
        <v>575.86567500000001</v>
      </c>
      <c r="O69"/>
      <c r="P69" s="38">
        <v>575.86567500000001</v>
      </c>
      <c r="Q69"/>
      <c r="R69"/>
      <c r="S69"/>
    </row>
    <row r="70" spans="2:19" s="1" customFormat="1" ht="30" x14ac:dyDescent="0.25">
      <c r="B70" s="22" t="s">
        <v>288</v>
      </c>
      <c r="C70" s="78" t="s">
        <v>23</v>
      </c>
      <c r="D70" s="79" t="s">
        <v>24</v>
      </c>
      <c r="E70" s="80" t="s">
        <v>20</v>
      </c>
      <c r="F70" s="70" t="s">
        <v>289</v>
      </c>
      <c r="G70" s="23">
        <v>8</v>
      </c>
      <c r="H70" s="22">
        <v>2</v>
      </c>
      <c r="I70" s="22">
        <v>2</v>
      </c>
      <c r="J70" s="22">
        <v>1</v>
      </c>
      <c r="K70" s="34"/>
      <c r="L70" s="34"/>
      <c r="M70" s="35"/>
      <c r="N70" s="13">
        <f t="shared" si="1"/>
        <v>198.08250000000004</v>
      </c>
      <c r="O70"/>
      <c r="P70" s="38">
        <v>198.08250000000004</v>
      </c>
      <c r="Q70"/>
      <c r="R70"/>
      <c r="S70"/>
    </row>
    <row r="71" spans="2:19" s="1" customFormat="1" ht="30" x14ac:dyDescent="0.25">
      <c r="B71" s="22" t="s">
        <v>290</v>
      </c>
      <c r="C71" s="81" t="s">
        <v>291</v>
      </c>
      <c r="D71" s="79" t="s">
        <v>292</v>
      </c>
      <c r="E71" s="69" t="s">
        <v>293</v>
      </c>
      <c r="F71" s="70" t="s">
        <v>294</v>
      </c>
      <c r="G71" s="23">
        <v>1</v>
      </c>
      <c r="H71" s="22">
        <v>0</v>
      </c>
      <c r="I71" s="22">
        <v>0</v>
      </c>
      <c r="J71" s="22">
        <v>0</v>
      </c>
      <c r="K71" s="34"/>
      <c r="L71" s="34"/>
      <c r="M71" s="35"/>
      <c r="N71" s="13">
        <f t="shared" si="1"/>
        <v>80.581462500000001</v>
      </c>
      <c r="O71"/>
      <c r="P71" s="38">
        <v>80.581462500000001</v>
      </c>
      <c r="Q71"/>
      <c r="R71"/>
      <c r="S71"/>
    </row>
    <row r="72" spans="2:19" s="1" customFormat="1" ht="60" x14ac:dyDescent="0.25">
      <c r="B72" s="22" t="s">
        <v>295</v>
      </c>
      <c r="C72" s="82" t="s">
        <v>296</v>
      </c>
      <c r="D72" s="79">
        <v>6266911</v>
      </c>
      <c r="E72" s="69" t="s">
        <v>297</v>
      </c>
      <c r="F72" s="70" t="s">
        <v>298</v>
      </c>
      <c r="G72" s="23">
        <v>2</v>
      </c>
      <c r="H72" s="22">
        <v>0</v>
      </c>
      <c r="I72" s="22">
        <v>1</v>
      </c>
      <c r="J72" s="22">
        <v>1</v>
      </c>
      <c r="K72" s="34"/>
      <c r="L72" s="34"/>
      <c r="M72" s="35"/>
      <c r="N72" s="13">
        <f t="shared" si="1"/>
        <v>502.42499999999995</v>
      </c>
      <c r="O72"/>
      <c r="P72" s="38">
        <v>502.42499999999995</v>
      </c>
      <c r="Q72"/>
      <c r="R72"/>
      <c r="S72"/>
    </row>
    <row r="73" spans="2:19" s="1" customFormat="1" ht="30" x14ac:dyDescent="0.25">
      <c r="B73" s="22" t="s">
        <v>299</v>
      </c>
      <c r="C73" s="82" t="s">
        <v>300</v>
      </c>
      <c r="D73" s="79" t="s">
        <v>301</v>
      </c>
      <c r="E73" s="69" t="s">
        <v>218</v>
      </c>
      <c r="F73" s="83" t="s">
        <v>302</v>
      </c>
      <c r="G73" s="58">
        <v>3</v>
      </c>
      <c r="H73" s="22">
        <v>1</v>
      </c>
      <c r="I73" s="22">
        <v>1</v>
      </c>
      <c r="J73" s="22">
        <v>1</v>
      </c>
      <c r="K73" s="34"/>
      <c r="L73" s="34"/>
      <c r="M73" s="35"/>
      <c r="N73" s="13">
        <f t="shared" si="1"/>
        <v>2169.3671999999997</v>
      </c>
      <c r="O73"/>
      <c r="P73" s="38">
        <v>2169.3671999999997</v>
      </c>
      <c r="Q73"/>
      <c r="R73"/>
      <c r="S73"/>
    </row>
    <row r="74" spans="2:19" s="1" customFormat="1" x14ac:dyDescent="0.25">
      <c r="B74" s="22" t="s">
        <v>303</v>
      </c>
      <c r="C74" s="23" t="s">
        <v>304</v>
      </c>
      <c r="D74" s="84">
        <v>110648190</v>
      </c>
      <c r="E74" s="23" t="s">
        <v>305</v>
      </c>
      <c r="F74" s="58" t="s">
        <v>306</v>
      </c>
      <c r="G74" s="58">
        <v>2</v>
      </c>
      <c r="H74" s="22">
        <v>1</v>
      </c>
      <c r="I74" s="22">
        <v>0</v>
      </c>
      <c r="J74" s="22">
        <v>1</v>
      </c>
      <c r="K74" s="34"/>
      <c r="L74" s="34"/>
      <c r="M74" s="35"/>
      <c r="N74" s="13">
        <f t="shared" si="1"/>
        <v>1085.1802499999999</v>
      </c>
      <c r="O74"/>
      <c r="P74" s="38">
        <v>1085.1802499999999</v>
      </c>
      <c r="Q74"/>
      <c r="R74"/>
      <c r="S74"/>
    </row>
    <row r="75" spans="2:19" s="1" customFormat="1" x14ac:dyDescent="0.25">
      <c r="B75" s="22" t="s">
        <v>307</v>
      </c>
      <c r="C75" s="23" t="s">
        <v>308</v>
      </c>
      <c r="D75" s="84" t="s">
        <v>309</v>
      </c>
      <c r="E75" s="85" t="s">
        <v>310</v>
      </c>
      <c r="F75" s="58" t="s">
        <v>311</v>
      </c>
      <c r="G75" s="58">
        <v>1</v>
      </c>
      <c r="H75" s="22">
        <v>0</v>
      </c>
      <c r="I75" s="22">
        <v>1</v>
      </c>
      <c r="J75" s="22">
        <v>0</v>
      </c>
      <c r="K75" s="34"/>
      <c r="L75" s="34"/>
      <c r="M75" s="35"/>
      <c r="N75" s="13">
        <f t="shared" si="1"/>
        <v>186.24375000000001</v>
      </c>
      <c r="O75"/>
      <c r="P75" s="38">
        <v>186.24375000000001</v>
      </c>
      <c r="Q75"/>
      <c r="R75"/>
      <c r="S75"/>
    </row>
    <row r="76" spans="2:19" s="1" customFormat="1" x14ac:dyDescent="0.25">
      <c r="B76" s="22" t="s">
        <v>312</v>
      </c>
      <c r="C76" s="50" t="s">
        <v>313</v>
      </c>
      <c r="D76" s="55" t="s">
        <v>314</v>
      </c>
      <c r="E76" s="86" t="s">
        <v>30</v>
      </c>
      <c r="F76" s="50" t="s">
        <v>315</v>
      </c>
      <c r="G76" s="58">
        <v>6</v>
      </c>
      <c r="H76" s="22">
        <v>2</v>
      </c>
      <c r="I76" s="22">
        <v>2</v>
      </c>
      <c r="J76" s="22">
        <v>2</v>
      </c>
      <c r="K76" s="34"/>
      <c r="L76" s="36"/>
      <c r="M76" s="37"/>
      <c r="N76" s="13">
        <f t="shared" si="1"/>
        <v>648.12825000000009</v>
      </c>
      <c r="O76"/>
      <c r="P76" s="38">
        <v>648.12825000000009</v>
      </c>
      <c r="Q76"/>
      <c r="R76"/>
      <c r="S76"/>
    </row>
    <row r="77" spans="2:19" s="1" customFormat="1" x14ac:dyDescent="0.25">
      <c r="B77" s="22" t="s">
        <v>316</v>
      </c>
      <c r="C77" s="23" t="s">
        <v>317</v>
      </c>
      <c r="D77" s="59" t="s">
        <v>318</v>
      </c>
      <c r="E77" s="23" t="s">
        <v>128</v>
      </c>
      <c r="F77" s="23" t="s">
        <v>319</v>
      </c>
      <c r="G77" s="58">
        <v>6</v>
      </c>
      <c r="H77" s="22">
        <v>2</v>
      </c>
      <c r="I77" s="22">
        <v>2</v>
      </c>
      <c r="J77" s="22">
        <v>2</v>
      </c>
      <c r="K77" s="34"/>
      <c r="L77" s="34"/>
      <c r="M77" s="35"/>
      <c r="N77" s="13">
        <f t="shared" si="1"/>
        <v>569.75688000000002</v>
      </c>
      <c r="O77"/>
      <c r="P77" s="38">
        <v>569.75688000000002</v>
      </c>
      <c r="Q77"/>
      <c r="R77"/>
      <c r="S77"/>
    </row>
    <row r="78" spans="2:19" s="1" customFormat="1" x14ac:dyDescent="0.25">
      <c r="B78" s="22" t="s">
        <v>320</v>
      </c>
      <c r="C78" s="23" t="s">
        <v>321</v>
      </c>
      <c r="D78" s="59" t="s">
        <v>322</v>
      </c>
      <c r="E78" s="23" t="s">
        <v>128</v>
      </c>
      <c r="F78" s="23" t="s">
        <v>323</v>
      </c>
      <c r="G78" s="58">
        <v>3</v>
      </c>
      <c r="H78" s="22">
        <v>1</v>
      </c>
      <c r="I78" s="22">
        <v>1</v>
      </c>
      <c r="J78" s="22">
        <v>1</v>
      </c>
      <c r="K78" s="34"/>
      <c r="L78" s="34"/>
      <c r="M78" s="35"/>
      <c r="N78" s="13">
        <f t="shared" si="1"/>
        <v>0</v>
      </c>
      <c r="O78"/>
      <c r="P78" s="38">
        <v>0</v>
      </c>
      <c r="Q78"/>
      <c r="R78"/>
      <c r="S78"/>
    </row>
    <row r="79" spans="2:19" s="1" customFormat="1" x14ac:dyDescent="0.25">
      <c r="B79" s="22" t="s">
        <v>324</v>
      </c>
      <c r="C79" s="23" t="s">
        <v>325</v>
      </c>
      <c r="D79" s="59" t="s">
        <v>326</v>
      </c>
      <c r="E79" s="23" t="s">
        <v>128</v>
      </c>
      <c r="F79" s="23" t="s">
        <v>327</v>
      </c>
      <c r="G79" s="58">
        <v>3</v>
      </c>
      <c r="H79" s="22">
        <v>1</v>
      </c>
      <c r="I79" s="22">
        <v>1</v>
      </c>
      <c r="J79" s="22">
        <v>1</v>
      </c>
      <c r="K79" s="34"/>
      <c r="L79" s="34"/>
      <c r="M79" s="35"/>
      <c r="N79" s="13">
        <f t="shared" si="1"/>
        <v>1981.6334999999999</v>
      </c>
      <c r="O79"/>
      <c r="P79" s="38">
        <v>1981.6334999999999</v>
      </c>
      <c r="Q79"/>
      <c r="R79"/>
      <c r="S79"/>
    </row>
    <row r="80" spans="2:19" s="1" customFormat="1" x14ac:dyDescent="0.25">
      <c r="B80" s="22" t="s">
        <v>328</v>
      </c>
      <c r="C80" s="50" t="s">
        <v>329</v>
      </c>
      <c r="D80" s="55" t="s">
        <v>330</v>
      </c>
      <c r="E80" s="50" t="s">
        <v>128</v>
      </c>
      <c r="F80" s="50" t="s">
        <v>331</v>
      </c>
      <c r="G80" s="58">
        <v>3</v>
      </c>
      <c r="H80" s="22">
        <v>1</v>
      </c>
      <c r="I80" s="22">
        <v>1</v>
      </c>
      <c r="J80" s="22">
        <v>1</v>
      </c>
      <c r="K80" s="34"/>
      <c r="L80" s="36"/>
      <c r="M80" s="37"/>
      <c r="N80" s="13">
        <f t="shared" si="1"/>
        <v>708.471225</v>
      </c>
      <c r="O80"/>
      <c r="P80" s="38">
        <v>708.471225</v>
      </c>
      <c r="Q80"/>
      <c r="R80"/>
      <c r="S80"/>
    </row>
    <row r="81" spans="2:19" s="1" customFormat="1" x14ac:dyDescent="0.25">
      <c r="B81" s="22" t="s">
        <v>332</v>
      </c>
      <c r="C81" s="23" t="s">
        <v>333</v>
      </c>
      <c r="D81" s="59" t="s">
        <v>334</v>
      </c>
      <c r="E81" s="50" t="s">
        <v>128</v>
      </c>
      <c r="F81" s="23" t="s">
        <v>335</v>
      </c>
      <c r="G81" s="58">
        <v>3</v>
      </c>
      <c r="H81" s="22">
        <v>1</v>
      </c>
      <c r="I81" s="22">
        <v>1</v>
      </c>
      <c r="J81" s="22">
        <v>1</v>
      </c>
      <c r="K81" s="34"/>
      <c r="L81" s="34"/>
      <c r="M81" s="35"/>
      <c r="N81" s="13">
        <f t="shared" si="1"/>
        <v>620.56417499999998</v>
      </c>
      <c r="O81"/>
      <c r="P81" s="38">
        <v>620.56417499999998</v>
      </c>
      <c r="Q81"/>
      <c r="R81"/>
      <c r="S81"/>
    </row>
    <row r="82" spans="2:19" s="1" customFormat="1" x14ac:dyDescent="0.25">
      <c r="B82" s="22" t="s">
        <v>336</v>
      </c>
      <c r="C82" s="23" t="s">
        <v>337</v>
      </c>
      <c r="D82" s="59" t="s">
        <v>338</v>
      </c>
      <c r="E82" s="50" t="s">
        <v>128</v>
      </c>
      <c r="F82" s="23" t="s">
        <v>339</v>
      </c>
      <c r="G82" s="58">
        <v>3</v>
      </c>
      <c r="H82" s="22">
        <v>1</v>
      </c>
      <c r="I82" s="22">
        <v>1</v>
      </c>
      <c r="J82" s="22">
        <v>1</v>
      </c>
      <c r="K82" s="34"/>
      <c r="L82" s="34"/>
      <c r="M82" s="35"/>
      <c r="N82" s="13">
        <f t="shared" si="1"/>
        <v>10.057162500000002</v>
      </c>
      <c r="O82"/>
      <c r="P82" s="38">
        <v>10.057162500000002</v>
      </c>
      <c r="Q82"/>
      <c r="R82"/>
      <c r="S82"/>
    </row>
    <row r="83" spans="2:19" s="1" customFormat="1" x14ac:dyDescent="0.25">
      <c r="B83" s="22" t="s">
        <v>340</v>
      </c>
      <c r="C83" s="23" t="s">
        <v>341</v>
      </c>
      <c r="D83" s="59" t="s">
        <v>342</v>
      </c>
      <c r="E83" s="50" t="s">
        <v>128</v>
      </c>
      <c r="F83" s="23" t="s">
        <v>341</v>
      </c>
      <c r="G83" s="58">
        <v>3</v>
      </c>
      <c r="H83" s="22">
        <v>1</v>
      </c>
      <c r="I83" s="22">
        <v>1</v>
      </c>
      <c r="J83" s="22">
        <v>1</v>
      </c>
      <c r="K83" s="34"/>
      <c r="L83" s="34"/>
      <c r="M83" s="35"/>
      <c r="N83" s="13">
        <f t="shared" si="1"/>
        <v>242.11687500000002</v>
      </c>
      <c r="O83"/>
      <c r="P83" s="38">
        <v>242.11687500000002</v>
      </c>
      <c r="Q83"/>
      <c r="R83"/>
      <c r="S83"/>
    </row>
    <row r="84" spans="2:19" s="1" customFormat="1" x14ac:dyDescent="0.25">
      <c r="B84" s="22" t="s">
        <v>343</v>
      </c>
      <c r="C84" s="50" t="s">
        <v>344</v>
      </c>
      <c r="D84" s="55" t="s">
        <v>345</v>
      </c>
      <c r="E84" s="50" t="s">
        <v>128</v>
      </c>
      <c r="F84" s="50" t="s">
        <v>346</v>
      </c>
      <c r="G84" s="58">
        <v>3</v>
      </c>
      <c r="H84" s="22">
        <v>1</v>
      </c>
      <c r="I84" s="22">
        <v>1</v>
      </c>
      <c r="J84" s="22">
        <v>1</v>
      </c>
      <c r="K84" s="34"/>
      <c r="L84" s="36"/>
      <c r="M84" s="37"/>
      <c r="N84" s="13">
        <f t="shared" si="1"/>
        <v>156.18400875</v>
      </c>
      <c r="O84"/>
      <c r="P84" s="38">
        <v>156.18400875</v>
      </c>
      <c r="Q84"/>
      <c r="R84"/>
      <c r="S84"/>
    </row>
    <row r="85" spans="2:19" s="1" customFormat="1" x14ac:dyDescent="0.25">
      <c r="B85" s="22" t="s">
        <v>347</v>
      </c>
      <c r="C85" s="23" t="s">
        <v>348</v>
      </c>
      <c r="D85" s="59" t="s">
        <v>349</v>
      </c>
      <c r="E85" s="50" t="s">
        <v>128</v>
      </c>
      <c r="F85" s="23" t="s">
        <v>348</v>
      </c>
      <c r="G85" s="58">
        <v>3</v>
      </c>
      <c r="H85" s="22">
        <v>1</v>
      </c>
      <c r="I85" s="22">
        <v>1</v>
      </c>
      <c r="J85" s="22">
        <v>1</v>
      </c>
      <c r="K85" s="34"/>
      <c r="L85" s="34"/>
      <c r="M85" s="35"/>
      <c r="N85" s="13">
        <f t="shared" si="1"/>
        <v>265.99332375</v>
      </c>
      <c r="O85"/>
      <c r="P85" s="38">
        <v>265.99332375</v>
      </c>
      <c r="Q85"/>
      <c r="R85"/>
      <c r="S85"/>
    </row>
    <row r="86" spans="2:19" s="1" customFormat="1" x14ac:dyDescent="0.25">
      <c r="B86" s="22" t="s">
        <v>350</v>
      </c>
      <c r="C86" s="23" t="s">
        <v>351</v>
      </c>
      <c r="D86" s="59" t="s">
        <v>352</v>
      </c>
      <c r="E86" s="50" t="s">
        <v>128</v>
      </c>
      <c r="F86" s="23" t="s">
        <v>353</v>
      </c>
      <c r="G86" s="58">
        <v>3</v>
      </c>
      <c r="H86" s="22">
        <v>1</v>
      </c>
      <c r="I86" s="22">
        <v>1</v>
      </c>
      <c r="J86" s="22">
        <v>1</v>
      </c>
      <c r="K86" s="34"/>
      <c r="L86" s="34"/>
      <c r="M86" s="35"/>
      <c r="N86" s="13">
        <f t="shared" si="1"/>
        <v>133.42502250000001</v>
      </c>
      <c r="O86"/>
      <c r="P86" s="38">
        <v>133.42502250000001</v>
      </c>
      <c r="Q86"/>
      <c r="R86"/>
      <c r="S86"/>
    </row>
    <row r="87" spans="2:19" s="1" customFormat="1" x14ac:dyDescent="0.25">
      <c r="B87" s="22" t="s">
        <v>354</v>
      </c>
      <c r="C87" s="23" t="s">
        <v>355</v>
      </c>
      <c r="D87" s="87" t="s">
        <v>356</v>
      </c>
      <c r="E87" s="23" t="s">
        <v>128</v>
      </c>
      <c r="F87" s="58" t="s">
        <v>357</v>
      </c>
      <c r="G87" s="58">
        <v>3</v>
      </c>
      <c r="H87" s="22">
        <v>1</v>
      </c>
      <c r="I87" s="22">
        <v>1</v>
      </c>
      <c r="J87" s="22">
        <v>1</v>
      </c>
      <c r="K87" s="34"/>
      <c r="L87" s="34"/>
      <c r="M87" s="35"/>
      <c r="N87" s="13">
        <f t="shared" si="1"/>
        <v>203.75066250000003</v>
      </c>
      <c r="O87"/>
      <c r="P87" s="38">
        <v>203.75066250000003</v>
      </c>
      <c r="Q87"/>
      <c r="R87"/>
      <c r="S87"/>
    </row>
    <row r="88" spans="2:19" s="1" customFormat="1" x14ac:dyDescent="0.25">
      <c r="B88" s="22" t="s">
        <v>358</v>
      </c>
      <c r="C88" s="50" t="s">
        <v>337</v>
      </c>
      <c r="D88" s="55" t="s">
        <v>359</v>
      </c>
      <c r="E88" s="50" t="s">
        <v>128</v>
      </c>
      <c r="F88" s="50" t="s">
        <v>360</v>
      </c>
      <c r="G88" s="58">
        <v>3</v>
      </c>
      <c r="H88" s="22">
        <v>1</v>
      </c>
      <c r="I88" s="22">
        <v>1</v>
      </c>
      <c r="J88" s="22">
        <v>1</v>
      </c>
      <c r="K88" s="34"/>
      <c r="L88" s="36"/>
      <c r="M88" s="37"/>
      <c r="N88" s="13">
        <f t="shared" si="1"/>
        <v>5.9598000000000004</v>
      </c>
      <c r="O88"/>
      <c r="P88" s="38">
        <v>5.9598000000000004</v>
      </c>
      <c r="Q88"/>
      <c r="R88"/>
      <c r="S88"/>
    </row>
    <row r="89" spans="2:19" s="1" customFormat="1" x14ac:dyDescent="0.25">
      <c r="B89" s="22" t="s">
        <v>361</v>
      </c>
      <c r="C89" s="23" t="s">
        <v>362</v>
      </c>
      <c r="D89" s="59" t="s">
        <v>363</v>
      </c>
      <c r="E89" s="23" t="s">
        <v>128</v>
      </c>
      <c r="F89" s="23" t="s">
        <v>364</v>
      </c>
      <c r="G89" s="58">
        <v>3</v>
      </c>
      <c r="H89" s="22">
        <v>1</v>
      </c>
      <c r="I89" s="22">
        <v>1</v>
      </c>
      <c r="J89" s="22">
        <v>1</v>
      </c>
      <c r="K89" s="34"/>
      <c r="L89" s="34"/>
      <c r="M89" s="35"/>
      <c r="N89" s="13">
        <f t="shared" si="1"/>
        <v>93.010128750000007</v>
      </c>
      <c r="O89"/>
      <c r="P89" s="38">
        <v>93.010128750000007</v>
      </c>
      <c r="Q89"/>
      <c r="R89"/>
      <c r="S89"/>
    </row>
    <row r="90" spans="2:19" s="1" customFormat="1" ht="30" x14ac:dyDescent="0.25">
      <c r="B90" s="22" t="s">
        <v>365</v>
      </c>
      <c r="C90" s="50" t="s">
        <v>366</v>
      </c>
      <c r="D90" s="55" t="s">
        <v>367</v>
      </c>
      <c r="E90" s="50" t="s">
        <v>128</v>
      </c>
      <c r="F90" s="88" t="s">
        <v>368</v>
      </c>
      <c r="G90" s="58">
        <v>6</v>
      </c>
      <c r="H90" s="22">
        <v>2</v>
      </c>
      <c r="I90" s="22">
        <v>2</v>
      </c>
      <c r="J90" s="22">
        <v>2</v>
      </c>
      <c r="K90" s="34"/>
      <c r="L90" s="36"/>
      <c r="M90" s="37"/>
      <c r="N90" s="13">
        <f t="shared" si="1"/>
        <v>3739.7745000000004</v>
      </c>
      <c r="O90"/>
      <c r="P90" s="38">
        <v>3739.7745000000004</v>
      </c>
      <c r="Q90"/>
      <c r="R90"/>
      <c r="S90"/>
    </row>
    <row r="91" spans="2:19" s="1" customFormat="1" x14ac:dyDescent="0.25">
      <c r="B91" s="22" t="s">
        <v>369</v>
      </c>
      <c r="C91" s="23" t="s">
        <v>370</v>
      </c>
      <c r="D91" s="55" t="s">
        <v>371</v>
      </c>
      <c r="E91" s="50" t="s">
        <v>128</v>
      </c>
      <c r="F91" s="63" t="s">
        <v>372</v>
      </c>
      <c r="G91" s="58">
        <v>3</v>
      </c>
      <c r="H91" s="22">
        <v>1</v>
      </c>
      <c r="I91" s="22">
        <v>1</v>
      </c>
      <c r="J91" s="22">
        <v>1</v>
      </c>
      <c r="K91" s="34"/>
      <c r="L91" s="34"/>
      <c r="M91" s="35"/>
      <c r="N91" s="13">
        <f t="shared" si="1"/>
        <v>115.471125</v>
      </c>
      <c r="O91"/>
      <c r="P91" s="38">
        <v>115.471125</v>
      </c>
      <c r="Q91"/>
      <c r="R91"/>
      <c r="S91"/>
    </row>
    <row r="92" spans="2:19" s="1" customFormat="1" ht="30" x14ac:dyDescent="0.25">
      <c r="B92" s="22" t="s">
        <v>373</v>
      </c>
      <c r="C92" s="89" t="s">
        <v>374</v>
      </c>
      <c r="D92" s="90" t="s">
        <v>375</v>
      </c>
      <c r="E92" s="60" t="s">
        <v>376</v>
      </c>
      <c r="F92" s="88" t="s">
        <v>377</v>
      </c>
      <c r="G92" s="58">
        <v>5</v>
      </c>
      <c r="H92" s="22">
        <v>2</v>
      </c>
      <c r="I92" s="22">
        <v>1</v>
      </c>
      <c r="J92" s="22">
        <v>2</v>
      </c>
      <c r="K92" s="34"/>
      <c r="L92" s="36"/>
      <c r="M92" s="37"/>
      <c r="N92" s="13">
        <f t="shared" si="1"/>
        <v>1179.54375</v>
      </c>
      <c r="O92"/>
      <c r="P92" s="38">
        <v>1179.54375</v>
      </c>
      <c r="Q92"/>
      <c r="R92"/>
      <c r="S92"/>
    </row>
    <row r="93" spans="2:19" s="1" customFormat="1" ht="30" x14ac:dyDescent="0.25">
      <c r="B93" s="22" t="s">
        <v>378</v>
      </c>
      <c r="C93" s="89" t="s">
        <v>379</v>
      </c>
      <c r="D93" s="90" t="s">
        <v>380</v>
      </c>
      <c r="E93" s="60" t="s">
        <v>376</v>
      </c>
      <c r="F93" s="88" t="s">
        <v>381</v>
      </c>
      <c r="G93" s="58">
        <v>5</v>
      </c>
      <c r="H93" s="22">
        <v>2</v>
      </c>
      <c r="I93" s="22">
        <v>1</v>
      </c>
      <c r="J93" s="22">
        <v>2</v>
      </c>
      <c r="K93" s="34"/>
      <c r="L93" s="36"/>
      <c r="M93" s="37"/>
      <c r="N93" s="13">
        <f t="shared" si="1"/>
        <v>1179.54375</v>
      </c>
      <c r="O93"/>
      <c r="P93" s="38">
        <v>1179.54375</v>
      </c>
      <c r="Q93"/>
      <c r="R93"/>
      <c r="S93"/>
    </row>
    <row r="94" spans="2:19" s="1" customFormat="1" ht="30" x14ac:dyDescent="0.25">
      <c r="B94" s="22" t="s">
        <v>382</v>
      </c>
      <c r="C94" s="89" t="s">
        <v>383</v>
      </c>
      <c r="D94" s="90" t="s">
        <v>384</v>
      </c>
      <c r="E94" s="60" t="s">
        <v>376</v>
      </c>
      <c r="F94" s="88" t="s">
        <v>385</v>
      </c>
      <c r="G94" s="58">
        <v>5</v>
      </c>
      <c r="H94" s="22">
        <v>2</v>
      </c>
      <c r="I94" s="22">
        <v>1</v>
      </c>
      <c r="J94" s="22">
        <v>2</v>
      </c>
      <c r="K94" s="34"/>
      <c r="L94" s="36"/>
      <c r="M94" s="37"/>
      <c r="N94" s="13">
        <f t="shared" si="1"/>
        <v>1179.54375</v>
      </c>
      <c r="O94"/>
      <c r="P94" s="38">
        <v>1179.54375</v>
      </c>
      <c r="Q94"/>
      <c r="R94"/>
      <c r="S94"/>
    </row>
    <row r="95" spans="2:19" s="1" customFormat="1" ht="30" x14ac:dyDescent="0.25">
      <c r="B95" s="22" t="s">
        <v>386</v>
      </c>
      <c r="C95" s="89" t="s">
        <v>387</v>
      </c>
      <c r="D95" s="90" t="s">
        <v>388</v>
      </c>
      <c r="E95" s="60" t="s">
        <v>376</v>
      </c>
      <c r="F95" s="88" t="s">
        <v>389</v>
      </c>
      <c r="G95" s="58">
        <v>5</v>
      </c>
      <c r="H95" s="22">
        <v>2</v>
      </c>
      <c r="I95" s="22">
        <v>1</v>
      </c>
      <c r="J95" s="22">
        <v>2</v>
      </c>
      <c r="K95" s="34"/>
      <c r="L95" s="36"/>
      <c r="M95" s="37"/>
      <c r="N95" s="13">
        <f t="shared" si="1"/>
        <v>1179.54375</v>
      </c>
      <c r="O95"/>
      <c r="P95" s="38">
        <v>1179.54375</v>
      </c>
      <c r="Q95"/>
      <c r="R95"/>
      <c r="S95"/>
    </row>
    <row r="96" spans="2:19" s="1" customFormat="1" ht="30" x14ac:dyDescent="0.25">
      <c r="B96" s="22" t="s">
        <v>390</v>
      </c>
      <c r="C96" s="89" t="s">
        <v>391</v>
      </c>
      <c r="D96" s="90" t="s">
        <v>392</v>
      </c>
      <c r="E96" s="60" t="s">
        <v>376</v>
      </c>
      <c r="F96" s="88" t="s">
        <v>393</v>
      </c>
      <c r="G96" s="58">
        <v>5</v>
      </c>
      <c r="H96" s="22">
        <v>2</v>
      </c>
      <c r="I96" s="22">
        <v>1</v>
      </c>
      <c r="J96" s="22">
        <v>2</v>
      </c>
      <c r="K96" s="34"/>
      <c r="L96" s="36"/>
      <c r="M96" s="37"/>
      <c r="N96" s="13">
        <f t="shared" si="1"/>
        <v>1179.54375</v>
      </c>
      <c r="O96"/>
      <c r="P96" s="38">
        <v>1179.54375</v>
      </c>
      <c r="Q96"/>
      <c r="R96"/>
      <c r="S96"/>
    </row>
    <row r="97" spans="2:19" s="1" customFormat="1" ht="30" x14ac:dyDescent="0.25">
      <c r="B97" s="22" t="s">
        <v>394</v>
      </c>
      <c r="C97" s="89" t="s">
        <v>395</v>
      </c>
      <c r="D97" s="90" t="s">
        <v>396</v>
      </c>
      <c r="E97" s="60" t="s">
        <v>376</v>
      </c>
      <c r="F97" s="88" t="s">
        <v>397</v>
      </c>
      <c r="G97" s="58">
        <v>5</v>
      </c>
      <c r="H97" s="22">
        <v>2</v>
      </c>
      <c r="I97" s="22">
        <v>1</v>
      </c>
      <c r="J97" s="22">
        <v>2</v>
      </c>
      <c r="K97" s="34"/>
      <c r="L97" s="36"/>
      <c r="M97" s="37"/>
      <c r="N97" s="13">
        <f t="shared" si="1"/>
        <v>1179.54375</v>
      </c>
      <c r="O97"/>
      <c r="P97" s="38">
        <v>1179.54375</v>
      </c>
      <c r="Q97"/>
      <c r="R97"/>
      <c r="S97"/>
    </row>
    <row r="98" spans="2:19" s="1" customFormat="1" ht="30" x14ac:dyDescent="0.25">
      <c r="B98" s="22" t="s">
        <v>398</v>
      </c>
      <c r="C98" s="89" t="s">
        <v>399</v>
      </c>
      <c r="D98" s="90" t="s">
        <v>400</v>
      </c>
      <c r="E98" s="60" t="s">
        <v>376</v>
      </c>
      <c r="F98" s="88" t="s">
        <v>401</v>
      </c>
      <c r="G98" s="58">
        <v>5</v>
      </c>
      <c r="H98" s="22">
        <v>2</v>
      </c>
      <c r="I98" s="22">
        <v>1</v>
      </c>
      <c r="J98" s="22">
        <v>2</v>
      </c>
      <c r="K98" s="34"/>
      <c r="L98" s="36"/>
      <c r="M98" s="37"/>
      <c r="N98" s="13">
        <f t="shared" si="1"/>
        <v>1179.54375</v>
      </c>
      <c r="O98"/>
      <c r="P98" s="38">
        <v>1179.54375</v>
      </c>
      <c r="Q98"/>
      <c r="R98"/>
      <c r="S98"/>
    </row>
    <row r="99" spans="2:19" s="1" customFormat="1" ht="30" x14ac:dyDescent="0.25">
      <c r="B99" s="22" t="s">
        <v>402</v>
      </c>
      <c r="C99" s="89" t="s">
        <v>403</v>
      </c>
      <c r="D99" s="90" t="s">
        <v>404</v>
      </c>
      <c r="E99" s="60" t="s">
        <v>376</v>
      </c>
      <c r="F99" s="88" t="s">
        <v>405</v>
      </c>
      <c r="G99" s="58">
        <v>5</v>
      </c>
      <c r="H99" s="22">
        <v>2</v>
      </c>
      <c r="I99" s="22">
        <v>1</v>
      </c>
      <c r="J99" s="22">
        <v>2</v>
      </c>
      <c r="K99" s="34"/>
      <c r="L99" s="36"/>
      <c r="M99" s="37"/>
      <c r="N99" s="13">
        <f t="shared" si="1"/>
        <v>1179.54375</v>
      </c>
      <c r="O99"/>
      <c r="P99" s="38">
        <v>1179.54375</v>
      </c>
      <c r="Q99"/>
      <c r="R99"/>
      <c r="S99"/>
    </row>
    <row r="100" spans="2:19" s="1" customFormat="1" ht="30" customHeight="1" x14ac:dyDescent="0.25">
      <c r="B100" s="22" t="s">
        <v>406</v>
      </c>
      <c r="C100" s="89" t="s">
        <v>407</v>
      </c>
      <c r="D100" s="91" t="s">
        <v>408</v>
      </c>
      <c r="E100" s="60" t="s">
        <v>376</v>
      </c>
      <c r="F100" s="88" t="s">
        <v>409</v>
      </c>
      <c r="G100" s="58">
        <v>5</v>
      </c>
      <c r="H100" s="22">
        <v>2</v>
      </c>
      <c r="I100" s="22">
        <v>1</v>
      </c>
      <c r="J100" s="22">
        <v>2</v>
      </c>
      <c r="K100" s="34"/>
      <c r="L100" s="36"/>
      <c r="M100" s="37"/>
      <c r="N100" s="13">
        <f t="shared" si="1"/>
        <v>1179.54375</v>
      </c>
      <c r="O100"/>
      <c r="P100" s="38">
        <v>1179.54375</v>
      </c>
      <c r="Q100"/>
      <c r="R100"/>
      <c r="S100"/>
    </row>
    <row r="101" spans="2:19" s="1" customFormat="1" ht="38.25" customHeight="1" x14ac:dyDescent="0.25">
      <c r="B101" s="22" t="s">
        <v>410</v>
      </c>
      <c r="C101" s="63" t="s">
        <v>411</v>
      </c>
      <c r="D101" s="90" t="s">
        <v>412</v>
      </c>
      <c r="E101" s="23" t="s">
        <v>376</v>
      </c>
      <c r="F101" s="63" t="s">
        <v>413</v>
      </c>
      <c r="G101" s="58">
        <v>5</v>
      </c>
      <c r="H101" s="22">
        <v>2</v>
      </c>
      <c r="I101" s="22">
        <v>1</v>
      </c>
      <c r="J101" s="22">
        <v>2</v>
      </c>
      <c r="K101" s="34"/>
      <c r="L101" s="36"/>
      <c r="M101" s="37"/>
      <c r="N101" s="13">
        <f t="shared" si="1"/>
        <v>1179.54375</v>
      </c>
      <c r="O101"/>
      <c r="P101" s="38">
        <v>1179.54375</v>
      </c>
      <c r="Q101"/>
      <c r="R101"/>
      <c r="S101"/>
    </row>
    <row r="102" spans="2:19" s="1" customFormat="1" ht="41.25" customHeight="1" x14ac:dyDescent="0.25">
      <c r="B102" s="22" t="s">
        <v>414</v>
      </c>
      <c r="C102" s="88" t="s">
        <v>415</v>
      </c>
      <c r="D102" s="91" t="s">
        <v>416</v>
      </c>
      <c r="E102" s="50" t="s">
        <v>376</v>
      </c>
      <c r="F102" s="88" t="s">
        <v>417</v>
      </c>
      <c r="G102" s="58">
        <v>5</v>
      </c>
      <c r="H102" s="22">
        <v>2</v>
      </c>
      <c r="I102" s="22">
        <v>1</v>
      </c>
      <c r="J102" s="22">
        <v>2</v>
      </c>
      <c r="K102" s="34"/>
      <c r="L102" s="36"/>
      <c r="M102" s="37"/>
      <c r="N102" s="13">
        <f t="shared" si="1"/>
        <v>931.21875</v>
      </c>
      <c r="O102"/>
      <c r="P102" s="38">
        <v>931.21875</v>
      </c>
      <c r="Q102"/>
      <c r="R102"/>
      <c r="S102"/>
    </row>
    <row r="103" spans="2:19" s="1" customFormat="1" ht="75" x14ac:dyDescent="0.25">
      <c r="B103" s="22" t="s">
        <v>418</v>
      </c>
      <c r="C103" s="89" t="s">
        <v>419</v>
      </c>
      <c r="D103" s="23" t="s">
        <v>420</v>
      </c>
      <c r="E103" s="60" t="s">
        <v>421</v>
      </c>
      <c r="F103" s="88" t="s">
        <v>422</v>
      </c>
      <c r="G103" s="58">
        <v>3</v>
      </c>
      <c r="H103" s="22">
        <v>1</v>
      </c>
      <c r="I103" s="22">
        <v>1</v>
      </c>
      <c r="J103" s="22">
        <v>1</v>
      </c>
      <c r="K103" s="34"/>
      <c r="L103" s="36"/>
      <c r="M103" s="37"/>
      <c r="N103" s="13">
        <f t="shared" si="1"/>
        <v>2845.8044999999997</v>
      </c>
      <c r="O103"/>
      <c r="P103" s="38">
        <v>2845.8044999999997</v>
      </c>
      <c r="Q103"/>
      <c r="R103"/>
      <c r="S103"/>
    </row>
    <row r="104" spans="2:19" s="1" customFormat="1" ht="30" x14ac:dyDescent="0.25">
      <c r="B104" s="22" t="s">
        <v>423</v>
      </c>
      <c r="C104" s="50" t="s">
        <v>424</v>
      </c>
      <c r="D104" s="92" t="s">
        <v>425</v>
      </c>
      <c r="E104" s="23" t="s">
        <v>421</v>
      </c>
      <c r="F104" s="63" t="s">
        <v>426</v>
      </c>
      <c r="G104" s="58">
        <v>3</v>
      </c>
      <c r="H104" s="22">
        <v>1</v>
      </c>
      <c r="I104" s="22">
        <v>1</v>
      </c>
      <c r="J104" s="22">
        <v>1</v>
      </c>
      <c r="K104" s="34"/>
      <c r="L104" s="34"/>
      <c r="M104" s="35"/>
      <c r="N104" s="13">
        <f t="shared" si="1"/>
        <v>372.48750000000001</v>
      </c>
      <c r="O104"/>
      <c r="P104" s="38">
        <v>372.48750000000001</v>
      </c>
      <c r="Q104"/>
      <c r="R104"/>
      <c r="S104"/>
    </row>
    <row r="105" spans="2:19" s="1" customFormat="1" ht="30" x14ac:dyDescent="0.25">
      <c r="B105" s="22" t="s">
        <v>427</v>
      </c>
      <c r="C105" s="23" t="s">
        <v>428</v>
      </c>
      <c r="D105" s="23" t="s">
        <v>429</v>
      </c>
      <c r="E105" s="58" t="s">
        <v>421</v>
      </c>
      <c r="F105" s="63" t="s">
        <v>426</v>
      </c>
      <c r="G105" s="58">
        <v>3</v>
      </c>
      <c r="H105" s="22">
        <v>1</v>
      </c>
      <c r="I105" s="22">
        <v>1</v>
      </c>
      <c r="J105" s="22">
        <v>1</v>
      </c>
      <c r="K105" s="34"/>
      <c r="L105" s="34"/>
      <c r="M105" s="35"/>
      <c r="N105" s="13">
        <f t="shared" si="1"/>
        <v>372.48750000000001</v>
      </c>
      <c r="O105"/>
      <c r="P105" s="38">
        <v>372.48750000000001</v>
      </c>
      <c r="Q105"/>
      <c r="R105"/>
      <c r="S105"/>
    </row>
    <row r="106" spans="2:19" s="1" customFormat="1" ht="30" x14ac:dyDescent="0.25">
      <c r="B106" s="22" t="s">
        <v>430</v>
      </c>
      <c r="C106" s="23" t="s">
        <v>431</v>
      </c>
      <c r="D106" s="23" t="s">
        <v>432</v>
      </c>
      <c r="E106" s="60" t="s">
        <v>421</v>
      </c>
      <c r="F106" s="63" t="s">
        <v>426</v>
      </c>
      <c r="G106" s="58">
        <v>3</v>
      </c>
      <c r="H106" s="22">
        <v>1</v>
      </c>
      <c r="I106" s="22">
        <v>1</v>
      </c>
      <c r="J106" s="22">
        <v>1</v>
      </c>
      <c r="K106" s="34"/>
      <c r="L106" s="36"/>
      <c r="M106" s="37"/>
      <c r="N106" s="13">
        <f t="shared" si="1"/>
        <v>186.24375000000001</v>
      </c>
      <c r="O106"/>
      <c r="P106" s="38">
        <v>186.24375000000001</v>
      </c>
      <c r="Q106"/>
      <c r="R106"/>
      <c r="S106"/>
    </row>
    <row r="107" spans="2:19" s="1" customFormat="1" ht="30" x14ac:dyDescent="0.25">
      <c r="B107" s="22" t="s">
        <v>433</v>
      </c>
      <c r="C107" s="23" t="s">
        <v>434</v>
      </c>
      <c r="D107" s="23" t="s">
        <v>435</v>
      </c>
      <c r="E107" s="60" t="s">
        <v>421</v>
      </c>
      <c r="F107" s="88" t="s">
        <v>426</v>
      </c>
      <c r="G107" s="58">
        <v>3</v>
      </c>
      <c r="H107" s="22">
        <v>1</v>
      </c>
      <c r="I107" s="22">
        <v>1</v>
      </c>
      <c r="J107" s="22">
        <v>1</v>
      </c>
      <c r="K107" s="34"/>
      <c r="L107" s="36"/>
      <c r="M107" s="37"/>
      <c r="N107" s="13">
        <f t="shared" si="1"/>
        <v>372.48750000000001</v>
      </c>
      <c r="O107"/>
      <c r="P107" s="38">
        <v>372.48750000000001</v>
      </c>
      <c r="Q107"/>
      <c r="R107"/>
      <c r="S107"/>
    </row>
    <row r="108" spans="2:19" s="1" customFormat="1" ht="30" x14ac:dyDescent="0.25">
      <c r="B108" s="22" t="s">
        <v>436</v>
      </c>
      <c r="C108" s="93" t="s">
        <v>437</v>
      </c>
      <c r="D108" s="94" t="s">
        <v>438</v>
      </c>
      <c r="E108" s="95" t="s">
        <v>421</v>
      </c>
      <c r="F108" s="88" t="s">
        <v>426</v>
      </c>
      <c r="G108" s="58">
        <v>3</v>
      </c>
      <c r="H108" s="22">
        <v>1</v>
      </c>
      <c r="I108" s="22">
        <v>1</v>
      </c>
      <c r="J108" s="22">
        <v>1</v>
      </c>
      <c r="K108" s="34"/>
      <c r="L108" s="36"/>
      <c r="M108" s="37"/>
      <c r="N108" s="13">
        <f t="shared" si="1"/>
        <v>856.72125000000017</v>
      </c>
      <c r="O108"/>
      <c r="P108" s="38">
        <v>856.72125000000017</v>
      </c>
      <c r="Q108"/>
      <c r="R108"/>
      <c r="S108"/>
    </row>
    <row r="109" spans="2:19" s="1" customFormat="1" x14ac:dyDescent="0.25">
      <c r="B109" s="22" t="s">
        <v>439</v>
      </c>
      <c r="C109" s="23" t="s">
        <v>440</v>
      </c>
      <c r="D109" s="96" t="s">
        <v>441</v>
      </c>
      <c r="E109" s="23" t="s">
        <v>442</v>
      </c>
      <c r="F109" s="63"/>
      <c r="G109" s="58">
        <v>3</v>
      </c>
      <c r="H109" s="22">
        <v>1</v>
      </c>
      <c r="I109" s="22">
        <v>1</v>
      </c>
      <c r="J109" s="22">
        <v>1</v>
      </c>
      <c r="K109" s="34"/>
      <c r="L109" s="34"/>
      <c r="M109" s="35"/>
      <c r="N109" s="13">
        <f t="shared" si="1"/>
        <v>85.672125000000008</v>
      </c>
      <c r="O109"/>
      <c r="P109" s="38">
        <v>85.672125000000008</v>
      </c>
      <c r="Q109"/>
      <c r="R109"/>
      <c r="S109"/>
    </row>
    <row r="110" spans="2:19" s="1" customFormat="1" x14ac:dyDescent="0.25">
      <c r="B110" s="22" t="s">
        <v>443</v>
      </c>
      <c r="C110" s="23" t="s">
        <v>444</v>
      </c>
      <c r="D110" s="97" t="s">
        <v>445</v>
      </c>
      <c r="E110" s="23" t="s">
        <v>442</v>
      </c>
      <c r="F110" s="23"/>
      <c r="G110" s="58">
        <v>3</v>
      </c>
      <c r="H110" s="22">
        <v>1</v>
      </c>
      <c r="I110" s="22">
        <v>1</v>
      </c>
      <c r="J110" s="22">
        <v>1</v>
      </c>
      <c r="K110" s="34"/>
      <c r="L110" s="34"/>
      <c r="M110" s="35"/>
      <c r="N110" s="13">
        <f t="shared" si="1"/>
        <v>141.54525000000001</v>
      </c>
      <c r="O110"/>
      <c r="P110" s="38">
        <v>141.54525000000001</v>
      </c>
      <c r="Q110"/>
      <c r="R110"/>
      <c r="S110"/>
    </row>
    <row r="111" spans="2:19" s="1" customFormat="1" x14ac:dyDescent="0.25">
      <c r="B111" s="22" t="s">
        <v>446</v>
      </c>
      <c r="C111" s="23" t="s">
        <v>447</v>
      </c>
      <c r="D111" s="97" t="s">
        <v>448</v>
      </c>
      <c r="E111" s="23" t="s">
        <v>449</v>
      </c>
      <c r="F111" s="23"/>
      <c r="G111" s="58">
        <v>3</v>
      </c>
      <c r="H111" s="22">
        <v>1</v>
      </c>
      <c r="I111" s="22">
        <v>1</v>
      </c>
      <c r="J111" s="22">
        <v>1</v>
      </c>
      <c r="K111" s="34"/>
      <c r="L111" s="34"/>
      <c r="M111" s="35"/>
      <c r="N111" s="13">
        <f t="shared" si="1"/>
        <v>78.222375</v>
      </c>
      <c r="O111"/>
      <c r="P111" s="38">
        <v>78.222375</v>
      </c>
      <c r="Q111"/>
      <c r="R111"/>
      <c r="S111"/>
    </row>
    <row r="112" spans="2:19" s="1" customFormat="1" x14ac:dyDescent="0.25">
      <c r="B112" s="22" t="s">
        <v>450</v>
      </c>
      <c r="C112" s="23" t="s">
        <v>451</v>
      </c>
      <c r="D112" s="97" t="s">
        <v>452</v>
      </c>
      <c r="E112" s="23" t="s">
        <v>449</v>
      </c>
      <c r="F112" s="23"/>
      <c r="G112" s="58">
        <v>3</v>
      </c>
      <c r="H112" s="22">
        <v>1</v>
      </c>
      <c r="I112" s="22">
        <v>1</v>
      </c>
      <c r="J112" s="22">
        <v>1</v>
      </c>
      <c r="K112" s="34"/>
      <c r="L112" s="34"/>
      <c r="M112" s="35"/>
      <c r="N112" s="13">
        <f t="shared" si="1"/>
        <v>85.672125000000008</v>
      </c>
      <c r="O112"/>
      <c r="P112" s="38">
        <v>85.672125000000008</v>
      </c>
      <c r="Q112"/>
      <c r="R112"/>
      <c r="S112"/>
    </row>
    <row r="113" spans="2:19" s="1" customFormat="1" x14ac:dyDescent="0.25">
      <c r="B113" s="22" t="s">
        <v>453</v>
      </c>
      <c r="C113" s="60" t="s">
        <v>454</v>
      </c>
      <c r="D113" s="98" t="s">
        <v>455</v>
      </c>
      <c r="E113" s="50" t="s">
        <v>449</v>
      </c>
      <c r="F113" s="50"/>
      <c r="G113" s="58">
        <v>3</v>
      </c>
      <c r="H113" s="22">
        <v>1</v>
      </c>
      <c r="I113" s="22">
        <v>1</v>
      </c>
      <c r="J113" s="22">
        <v>1</v>
      </c>
      <c r="K113" s="36"/>
      <c r="L113" s="36"/>
      <c r="M113" s="37"/>
      <c r="N113" s="13">
        <f t="shared" si="1"/>
        <v>160.169625</v>
      </c>
      <c r="O113"/>
      <c r="P113" s="38">
        <v>160.169625</v>
      </c>
      <c r="Q113"/>
      <c r="R113"/>
      <c r="S113"/>
    </row>
    <row r="114" spans="2:19" s="1" customFormat="1" ht="30" x14ac:dyDescent="0.25">
      <c r="B114" s="22" t="s">
        <v>456</v>
      </c>
      <c r="C114" s="24" t="s">
        <v>457</v>
      </c>
      <c r="D114" s="97" t="s">
        <v>458</v>
      </c>
      <c r="E114" s="23" t="s">
        <v>28</v>
      </c>
      <c r="F114" s="63" t="s">
        <v>459</v>
      </c>
      <c r="G114" s="58">
        <v>2</v>
      </c>
      <c r="H114" s="22">
        <v>1</v>
      </c>
      <c r="I114" s="22">
        <v>0</v>
      </c>
      <c r="J114" s="22">
        <v>1</v>
      </c>
      <c r="K114" s="34"/>
      <c r="L114" s="34"/>
      <c r="M114" s="35"/>
      <c r="N114" s="13">
        <f t="shared" si="1"/>
        <v>62.081249999999997</v>
      </c>
      <c r="O114"/>
      <c r="P114" s="38">
        <v>62.081249999999997</v>
      </c>
      <c r="Q114"/>
      <c r="R114"/>
      <c r="S114"/>
    </row>
    <row r="115" spans="2:19" s="1" customFormat="1" ht="75" x14ac:dyDescent="0.25">
      <c r="B115" s="22" t="s">
        <v>460</v>
      </c>
      <c r="C115" s="99" t="s">
        <v>461</v>
      </c>
      <c r="D115" s="99" t="s">
        <v>462</v>
      </c>
      <c r="E115" s="99" t="s">
        <v>463</v>
      </c>
      <c r="F115" s="99" t="s">
        <v>464</v>
      </c>
      <c r="G115" s="58">
        <v>3</v>
      </c>
      <c r="H115" s="22">
        <v>1</v>
      </c>
      <c r="I115" s="22">
        <v>1</v>
      </c>
      <c r="J115" s="22">
        <v>1</v>
      </c>
      <c r="K115" s="34"/>
      <c r="L115" s="34"/>
      <c r="M115" s="35"/>
      <c r="N115" s="13">
        <f t="shared" si="1"/>
        <v>3575.8799999999997</v>
      </c>
      <c r="O115"/>
      <c r="P115" s="38">
        <v>3575.8799999999997</v>
      </c>
      <c r="Q115"/>
      <c r="R115"/>
      <c r="S115"/>
    </row>
    <row r="116" spans="2:19" s="1" customFormat="1" ht="60" x14ac:dyDescent="0.25">
      <c r="B116" s="22" t="s">
        <v>465</v>
      </c>
      <c r="C116" s="99" t="s">
        <v>466</v>
      </c>
      <c r="D116" s="99" t="s">
        <v>467</v>
      </c>
      <c r="E116" s="99" t="s">
        <v>463</v>
      </c>
      <c r="F116" s="99" t="s">
        <v>468</v>
      </c>
      <c r="G116" s="58">
        <v>5</v>
      </c>
      <c r="H116" s="22">
        <v>1</v>
      </c>
      <c r="I116" s="22">
        <v>2</v>
      </c>
      <c r="J116" s="22">
        <v>2</v>
      </c>
      <c r="K116" s="34"/>
      <c r="L116" s="34"/>
      <c r="M116" s="35"/>
      <c r="N116" s="13">
        <f t="shared" si="1"/>
        <v>5987.5199999999995</v>
      </c>
      <c r="O116"/>
      <c r="P116" s="38">
        <v>5987.5199999999995</v>
      </c>
      <c r="Q116"/>
      <c r="R116"/>
      <c r="S116"/>
    </row>
    <row r="117" spans="2:19" s="1" customFormat="1" ht="60" x14ac:dyDescent="0.25">
      <c r="B117" s="22" t="s">
        <v>469</v>
      </c>
      <c r="C117" s="99" t="s">
        <v>470</v>
      </c>
      <c r="D117" s="99" t="s">
        <v>471</v>
      </c>
      <c r="E117" s="99" t="s">
        <v>463</v>
      </c>
      <c r="F117" s="99" t="s">
        <v>472</v>
      </c>
      <c r="G117" s="58">
        <v>5</v>
      </c>
      <c r="H117" s="22">
        <v>1</v>
      </c>
      <c r="I117" s="22">
        <v>2</v>
      </c>
      <c r="J117" s="22">
        <v>2</v>
      </c>
      <c r="K117" s="34"/>
      <c r="L117" s="34"/>
      <c r="M117" s="35"/>
      <c r="N117" s="13">
        <f t="shared" si="1"/>
        <v>5987.5199999999995</v>
      </c>
      <c r="O117"/>
      <c r="P117" s="38">
        <v>5987.5199999999995</v>
      </c>
      <c r="Q117"/>
      <c r="R117"/>
      <c r="S117"/>
    </row>
    <row r="118" spans="2:19" s="1" customFormat="1" ht="45" x14ac:dyDescent="0.25">
      <c r="B118" s="22" t="s">
        <v>473</v>
      </c>
      <c r="C118" s="99" t="s">
        <v>474</v>
      </c>
      <c r="D118" s="99">
        <v>47001231</v>
      </c>
      <c r="E118" s="99" t="s">
        <v>475</v>
      </c>
      <c r="F118" s="99" t="s">
        <v>476</v>
      </c>
      <c r="G118" s="58">
        <v>1</v>
      </c>
      <c r="H118" s="22">
        <v>0</v>
      </c>
      <c r="I118" s="22">
        <v>1</v>
      </c>
      <c r="J118" s="22">
        <v>0</v>
      </c>
      <c r="K118" s="34"/>
      <c r="L118" s="34"/>
      <c r="M118" s="35"/>
      <c r="N118" s="13">
        <f t="shared" si="1"/>
        <v>1191.96</v>
      </c>
      <c r="O118"/>
      <c r="P118" s="38">
        <v>1191.96</v>
      </c>
      <c r="Q118"/>
      <c r="R118"/>
      <c r="S118"/>
    </row>
    <row r="119" spans="2:19" s="1" customFormat="1" ht="45" x14ac:dyDescent="0.25">
      <c r="B119" s="22" t="s">
        <v>477</v>
      </c>
      <c r="C119" s="99" t="s">
        <v>478</v>
      </c>
      <c r="D119" s="99">
        <v>29267</v>
      </c>
      <c r="E119" s="99" t="s">
        <v>479</v>
      </c>
      <c r="F119" s="99" t="s">
        <v>480</v>
      </c>
      <c r="G119" s="58">
        <v>5</v>
      </c>
      <c r="H119" s="22">
        <v>1</v>
      </c>
      <c r="I119" s="22">
        <v>2</v>
      </c>
      <c r="J119" s="22">
        <v>2</v>
      </c>
      <c r="K119" s="34"/>
      <c r="L119" s="34"/>
      <c r="M119" s="35"/>
      <c r="N119" s="13">
        <f t="shared" si="1"/>
        <v>5987.5199999999995</v>
      </c>
      <c r="O119"/>
      <c r="P119" s="38">
        <v>5987.5199999999995</v>
      </c>
      <c r="Q119"/>
      <c r="R119"/>
      <c r="S119"/>
    </row>
    <row r="120" spans="2:19" s="1" customFormat="1" ht="15.75" thickBot="1" x14ac:dyDescent="0.3">
      <c r="D120" s="100"/>
      <c r="N120"/>
      <c r="O120"/>
      <c r="P120" s="101"/>
      <c r="Q120"/>
      <c r="R120"/>
      <c r="S120"/>
    </row>
    <row r="121" spans="2:19" s="1" customFormat="1" ht="19.5" thickBot="1" x14ac:dyDescent="0.35">
      <c r="D121" s="26" t="s">
        <v>12</v>
      </c>
      <c r="E121" s="27"/>
      <c r="F121" s="28"/>
      <c r="G121" s="27"/>
      <c r="H121" s="27"/>
      <c r="I121" s="27"/>
      <c r="J121" s="27"/>
      <c r="K121" s="27"/>
      <c r="L121" s="27"/>
      <c r="M121" s="27"/>
      <c r="N121" s="29">
        <f>SUM(N3:N119)</f>
        <v>113441.36640374997</v>
      </c>
      <c r="O121" s="25"/>
      <c r="P121"/>
      <c r="Q121" s="25"/>
      <c r="R121" s="25"/>
      <c r="S121"/>
    </row>
    <row r="122" spans="2:19" s="1" customFormat="1" x14ac:dyDescent="0.25">
      <c r="F122" s="2"/>
    </row>
    <row r="123" spans="2:19" s="1" customFormat="1" ht="55.5" customHeight="1" x14ac:dyDescent="0.25">
      <c r="D123" s="30" t="s">
        <v>13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</row>
    <row r="124" spans="2:19" s="1" customFormat="1" x14ac:dyDescent="0.25">
      <c r="D124" s="100"/>
    </row>
    <row r="125" spans="2:19" s="1" customFormat="1" x14ac:dyDescent="0.25">
      <c r="D125" s="100"/>
    </row>
    <row r="126" spans="2:19" s="1" customFormat="1" x14ac:dyDescent="0.25">
      <c r="D126" s="100"/>
    </row>
    <row r="127" spans="2:19" s="1" customFormat="1" x14ac:dyDescent="0.25">
      <c r="D127" s="100"/>
    </row>
    <row r="128" spans="2:19" s="1" customFormat="1" x14ac:dyDescent="0.25">
      <c r="D128" s="100"/>
    </row>
    <row r="129" spans="4:4" s="1" customFormat="1" x14ac:dyDescent="0.25">
      <c r="D129" s="100"/>
    </row>
    <row r="130" spans="4:4" s="1" customFormat="1" x14ac:dyDescent="0.25">
      <c r="D130" s="100"/>
    </row>
    <row r="131" spans="4:4" s="1" customFormat="1" x14ac:dyDescent="0.25">
      <c r="D131" s="100"/>
    </row>
    <row r="132" spans="4:4" s="1" customFormat="1" x14ac:dyDescent="0.25">
      <c r="D132" s="100"/>
    </row>
    <row r="133" spans="4:4" s="1" customFormat="1" x14ac:dyDescent="0.25">
      <c r="D133" s="100"/>
    </row>
    <row r="134" spans="4:4" s="1" customFormat="1" x14ac:dyDescent="0.25">
      <c r="D134" s="100"/>
    </row>
    <row r="135" spans="4:4" s="1" customFormat="1" x14ac:dyDescent="0.25">
      <c r="D135" s="100"/>
    </row>
    <row r="136" spans="4:4" s="1" customFormat="1" x14ac:dyDescent="0.25">
      <c r="D136" s="100"/>
    </row>
    <row r="137" spans="4:4" s="1" customFormat="1" x14ac:dyDescent="0.25">
      <c r="D137" s="100"/>
    </row>
    <row r="138" spans="4:4" s="1" customFormat="1" x14ac:dyDescent="0.25">
      <c r="D138" s="100"/>
    </row>
    <row r="139" spans="4:4" s="1" customFormat="1" x14ac:dyDescent="0.25">
      <c r="D139" s="100"/>
    </row>
    <row r="140" spans="4:4" s="1" customFormat="1" x14ac:dyDescent="0.25">
      <c r="D140" s="100"/>
    </row>
    <row r="141" spans="4:4" s="1" customFormat="1" x14ac:dyDescent="0.25">
      <c r="D141" s="100"/>
    </row>
    <row r="142" spans="4:4" s="1" customFormat="1" x14ac:dyDescent="0.25">
      <c r="D142" s="100"/>
    </row>
    <row r="143" spans="4:4" s="1" customFormat="1" x14ac:dyDescent="0.25">
      <c r="D143" s="100"/>
    </row>
    <row r="144" spans="4:4" s="1" customFormat="1" x14ac:dyDescent="0.25">
      <c r="D144" s="100"/>
    </row>
    <row r="145" spans="4:4" s="1" customFormat="1" x14ac:dyDescent="0.25">
      <c r="D145" s="100"/>
    </row>
    <row r="146" spans="4:4" s="1" customFormat="1" x14ac:dyDescent="0.25">
      <c r="D146" s="100"/>
    </row>
    <row r="147" spans="4:4" s="1" customFormat="1" x14ac:dyDescent="0.25">
      <c r="D147" s="100"/>
    </row>
    <row r="148" spans="4:4" s="1" customFormat="1" x14ac:dyDescent="0.25">
      <c r="D148" s="100"/>
    </row>
    <row r="149" spans="4:4" s="1" customFormat="1" x14ac:dyDescent="0.25">
      <c r="D149" s="100"/>
    </row>
    <row r="150" spans="4:4" s="1" customFormat="1" x14ac:dyDescent="0.25">
      <c r="D150" s="100"/>
    </row>
    <row r="151" spans="4:4" s="1" customFormat="1" x14ac:dyDescent="0.25">
      <c r="D151" s="100"/>
    </row>
    <row r="152" spans="4:4" s="1" customFormat="1" x14ac:dyDescent="0.25">
      <c r="D152" s="100"/>
    </row>
    <row r="153" spans="4:4" s="1" customFormat="1" x14ac:dyDescent="0.25">
      <c r="D153" s="100"/>
    </row>
    <row r="154" spans="4:4" s="1" customFormat="1" x14ac:dyDescent="0.25">
      <c r="D154" s="100"/>
    </row>
    <row r="155" spans="4:4" s="1" customFormat="1" x14ac:dyDescent="0.25">
      <c r="D155" s="100"/>
    </row>
    <row r="156" spans="4:4" s="1" customFormat="1" x14ac:dyDescent="0.25">
      <c r="D156" s="100"/>
    </row>
    <row r="157" spans="4:4" s="1" customFormat="1" x14ac:dyDescent="0.25">
      <c r="D157" s="100"/>
    </row>
    <row r="158" spans="4:4" s="1" customFormat="1" x14ac:dyDescent="0.25">
      <c r="D158" s="100"/>
    </row>
    <row r="159" spans="4:4" s="1" customFormat="1" x14ac:dyDescent="0.25">
      <c r="D159" s="100"/>
    </row>
    <row r="160" spans="4:4" s="1" customFormat="1" x14ac:dyDescent="0.25">
      <c r="D160" s="100"/>
    </row>
    <row r="161" spans="4:4" s="1" customFormat="1" x14ac:dyDescent="0.25">
      <c r="D161" s="100"/>
    </row>
    <row r="162" spans="4:4" s="1" customFormat="1" x14ac:dyDescent="0.25">
      <c r="D162" s="100"/>
    </row>
    <row r="163" spans="4:4" s="1" customFormat="1" x14ac:dyDescent="0.25">
      <c r="D163" s="100"/>
    </row>
    <row r="164" spans="4:4" s="1" customFormat="1" x14ac:dyDescent="0.25">
      <c r="D164" s="100"/>
    </row>
    <row r="165" spans="4:4" s="1" customFormat="1" x14ac:dyDescent="0.25">
      <c r="D165" s="100"/>
    </row>
    <row r="166" spans="4:4" s="1" customFormat="1" x14ac:dyDescent="0.25">
      <c r="D166" s="100"/>
    </row>
    <row r="167" spans="4:4" s="1" customFormat="1" x14ac:dyDescent="0.25">
      <c r="D167" s="100"/>
    </row>
    <row r="168" spans="4:4" s="1" customFormat="1" x14ac:dyDescent="0.25">
      <c r="D168" s="100"/>
    </row>
    <row r="169" spans="4:4" s="1" customFormat="1" x14ac:dyDescent="0.25">
      <c r="D169" s="100"/>
    </row>
    <row r="170" spans="4:4" s="1" customFormat="1" x14ac:dyDescent="0.25">
      <c r="D170" s="100"/>
    </row>
    <row r="171" spans="4:4" s="1" customFormat="1" x14ac:dyDescent="0.25">
      <c r="D171" s="100"/>
    </row>
    <row r="172" spans="4:4" s="1" customFormat="1" x14ac:dyDescent="0.25">
      <c r="D172" s="100"/>
    </row>
    <row r="173" spans="4:4" s="1" customFormat="1" x14ac:dyDescent="0.25">
      <c r="D173" s="100"/>
    </row>
    <row r="174" spans="4:4" s="1" customFormat="1" x14ac:dyDescent="0.25">
      <c r="D174" s="100"/>
    </row>
    <row r="175" spans="4:4" s="1" customFormat="1" x14ac:dyDescent="0.25">
      <c r="D175" s="100"/>
    </row>
    <row r="176" spans="4:4" s="1" customFormat="1" x14ac:dyDescent="0.25">
      <c r="D176" s="100"/>
    </row>
  </sheetData>
  <mergeCells count="2">
    <mergeCell ref="G1:N1"/>
    <mergeCell ref="D123:R123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8 Rec.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2025-10-06T07:34:15Z</dcterms:created>
  <dcterms:modified xsi:type="dcterms:W3CDTF">2025-10-06T07:58:52Z</dcterms:modified>
</cp:coreProperties>
</file>